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otified-my.sharepoint.com/personal/heather_sinclair_notified_com/Documents/Desktop/"/>
    </mc:Choice>
  </mc:AlternateContent>
  <xr:revisionPtr revIDLastSave="0" documentId="8_{941DE8F9-A152-40E5-8DB8-B2843A034061}" xr6:coauthVersionLast="47" xr6:coauthVersionMax="47" xr10:uidLastSave="{00000000-0000-0000-0000-000000000000}"/>
  <bookViews>
    <workbookView xWindow="-110" yWindow="-110" windowWidth="19420" windowHeight="10300" tabRatio="774" activeTab="2" xr2:uid="{17407E2F-5A34-4EA4-92E2-801D72891731}"/>
  </bookViews>
  <sheets>
    <sheet name="Non-GAAP Reconciliations" sheetId="1" r:id="rId1"/>
    <sheet name="CC Revenue Growth-Consolidated" sheetId="3" r:id="rId2"/>
    <sheet name="Consolidated Adjusted EBITDA" sheetId="4" r:id="rId3"/>
    <sheet name="Consolidated Adjusted FCF" sheetId="5" r:id="rId4"/>
    <sheet name="Net debt" sheetId="7" r:id="rId5"/>
    <sheet name="Component Revenue" sheetId="9" r:id="rId6"/>
    <sheet name="CC Revenue Growth-Segment" sheetId="11" r:id="rId7"/>
    <sheet name="Component UFCF" sheetId="14" r:id="rId8"/>
    <sheet name="Steady State Free Cash Flow" sheetId="13" r:id="rId9"/>
    <sheet name="Guidance Reconciliation" sheetId="15" r:id="rId10"/>
    <sheet name="Stated Currency Rates" sheetId="12" r:id="rId11"/>
  </sheets>
  <definedNames>
    <definedName name="_xlnm.Print_Area" localSheetId="6">'CC Revenue Growth-Segment'!$A$1:$I$77</definedName>
    <definedName name="_xlnm.Print_Area" localSheetId="0">'Non-GAAP Reconciliations'!$A$1:$H$14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37" i="5" l="1"/>
  <c r="AH37" i="5"/>
  <c r="J13" i="9" l="1"/>
  <c r="V15" i="7"/>
  <c r="AF37" i="5"/>
  <c r="D40" i="13"/>
  <c r="B40" i="13"/>
  <c r="H29" i="13"/>
  <c r="H39" i="13" s="1"/>
  <c r="H41" i="13" s="1"/>
  <c r="H43" i="13" s="1"/>
  <c r="B29" i="13"/>
  <c r="B39" i="13" s="1"/>
  <c r="L15" i="13"/>
  <c r="L29" i="13" s="1"/>
  <c r="L32" i="13" s="1"/>
  <c r="L34" i="13" s="1"/>
  <c r="J15" i="13"/>
  <c r="J29" i="13" s="1"/>
  <c r="J32" i="13" s="1"/>
  <c r="J34" i="13" s="1"/>
  <c r="F15" i="13"/>
  <c r="F29" i="13" s="1"/>
  <c r="F39" i="13" s="1"/>
  <c r="F41" i="13" s="1"/>
  <c r="F43" i="13" s="1"/>
  <c r="D15" i="13"/>
  <c r="D29" i="13" s="1"/>
  <c r="D39" i="13" s="1"/>
  <c r="B41" i="13" l="1"/>
  <c r="B43" i="13" s="1"/>
  <c r="B9" i="13" s="1"/>
  <c r="D41" i="13"/>
  <c r="D43" i="13" s="1"/>
  <c r="D45" i="13" s="1"/>
  <c r="D10" i="13" s="1"/>
  <c r="F45" i="13"/>
  <c r="F10" i="13" s="1"/>
  <c r="F9" i="13"/>
  <c r="J36" i="13"/>
  <c r="J9" i="13" s="1"/>
  <c r="J10" i="13"/>
  <c r="H45" i="13"/>
  <c r="H10" i="13" s="1"/>
  <c r="H9" i="13"/>
  <c r="L36" i="13"/>
  <c r="L9" i="13" s="1"/>
  <c r="L10" i="13"/>
  <c r="D9" i="13" l="1"/>
  <c r="B45" i="13"/>
  <c r="B10" i="13" s="1"/>
  <c r="AD36" i="5"/>
  <c r="AD35" i="5"/>
  <c r="AD34" i="5"/>
  <c r="AD33" i="5"/>
  <c r="AD32" i="5"/>
  <c r="AD31" i="5"/>
  <c r="AB36" i="5"/>
  <c r="AB35" i="5"/>
  <c r="AB34" i="5"/>
  <c r="AB33" i="5"/>
  <c r="AB32" i="5"/>
  <c r="AB31" i="5"/>
  <c r="Z36" i="5"/>
  <c r="Z35" i="5"/>
  <c r="Z34" i="5"/>
  <c r="Z33" i="5"/>
  <c r="Z32" i="5"/>
  <c r="Z31" i="5"/>
  <c r="X36" i="5"/>
  <c r="X35" i="5"/>
  <c r="X34" i="5"/>
  <c r="X33" i="5"/>
  <c r="X32" i="5"/>
  <c r="X31" i="5"/>
  <c r="V36" i="5"/>
  <c r="V35" i="5"/>
  <c r="V34" i="5"/>
  <c r="V33" i="5"/>
  <c r="V32" i="5"/>
  <c r="V31" i="5"/>
  <c r="T36" i="5"/>
  <c r="T35" i="5"/>
  <c r="T34" i="5"/>
  <c r="T33" i="5"/>
  <c r="T32" i="5"/>
  <c r="T31" i="5"/>
  <c r="R36" i="5"/>
  <c r="R35" i="5"/>
  <c r="R34" i="5"/>
  <c r="R33" i="5"/>
  <c r="R32" i="5"/>
  <c r="R31" i="5"/>
  <c r="P36" i="5"/>
  <c r="P35" i="5"/>
  <c r="P34" i="5"/>
  <c r="P33" i="5"/>
  <c r="P32" i="5"/>
  <c r="P31" i="5"/>
  <c r="N36" i="5"/>
  <c r="N35" i="5"/>
  <c r="N34" i="5"/>
  <c r="N33" i="5"/>
  <c r="N32" i="5"/>
  <c r="N31" i="5"/>
  <c r="L36" i="5"/>
  <c r="L35" i="5"/>
  <c r="L34" i="5"/>
  <c r="L33" i="5"/>
  <c r="L32" i="5"/>
  <c r="L31" i="5"/>
  <c r="J36" i="5"/>
  <c r="J35" i="5"/>
  <c r="J34" i="5"/>
  <c r="J33" i="5"/>
  <c r="J32" i="5"/>
  <c r="J31" i="5"/>
  <c r="H36" i="5"/>
  <c r="H35" i="5"/>
  <c r="H34" i="5"/>
  <c r="H33" i="5"/>
  <c r="H32" i="5"/>
  <c r="H31" i="5"/>
  <c r="F36" i="5"/>
  <c r="F35" i="5"/>
  <c r="F34" i="5"/>
  <c r="F33" i="5"/>
  <c r="F32" i="5"/>
  <c r="F31" i="5"/>
  <c r="D36" i="5"/>
  <c r="D35" i="5"/>
  <c r="D34" i="5"/>
  <c r="D33" i="5"/>
  <c r="D32" i="5"/>
  <c r="D31" i="5"/>
  <c r="B36" i="5"/>
  <c r="B35" i="5"/>
  <c r="B34" i="5"/>
  <c r="B33" i="5"/>
  <c r="B32" i="5"/>
  <c r="B31" i="5"/>
  <c r="D29" i="5"/>
  <c r="F29" i="5"/>
  <c r="H29" i="5"/>
  <c r="J29" i="5"/>
  <c r="L29" i="5"/>
  <c r="N29" i="5"/>
  <c r="P29" i="5"/>
  <c r="R29" i="5"/>
  <c r="T29" i="5"/>
  <c r="V29" i="5"/>
  <c r="X29" i="5"/>
  <c r="Z29" i="5"/>
  <c r="AB29" i="5"/>
  <c r="AD29" i="5"/>
  <c r="B29" i="5"/>
  <c r="H37" i="5" l="1"/>
  <c r="P37" i="5"/>
  <c r="X37" i="5"/>
  <c r="J37" i="5"/>
  <c r="R37" i="5"/>
  <c r="Z37" i="5"/>
  <c r="F37" i="5"/>
  <c r="N37" i="5"/>
  <c r="V37" i="5"/>
  <c r="AD37" i="5"/>
  <c r="L37" i="5"/>
  <c r="T37" i="5"/>
  <c r="AB37" i="5"/>
  <c r="D37" i="5"/>
  <c r="B37" i="5"/>
  <c r="H13" i="9"/>
  <c r="F13" i="9"/>
  <c r="B15" i="7"/>
  <c r="D15" i="7"/>
  <c r="F15" i="7"/>
  <c r="H15" i="7"/>
  <c r="J15" i="7"/>
  <c r="L15" i="7"/>
  <c r="N15" i="7"/>
  <c r="P15" i="7"/>
  <c r="R15" i="7"/>
  <c r="T15" i="7"/>
</calcChain>
</file>

<file path=xl/sharedStrings.xml><?xml version="1.0" encoding="utf-8"?>
<sst xmlns="http://schemas.openxmlformats.org/spreadsheetml/2006/main" count="607" uniqueCount="240">
  <si>
    <r>
      <rPr>
        <sz val="12"/>
        <color rgb="FF000000"/>
        <rFont val="Arial"/>
        <family val="2"/>
      </rPr>
      <t xml:space="preserve"> </t>
    </r>
  </si>
  <si>
    <r>
      <rPr>
        <b/>
        <sz val="9"/>
        <color rgb="FF000000"/>
        <rFont val="Arial"/>
        <family val="2"/>
      </rPr>
      <t xml:space="preserve">Reconciliation of Constant-Currency Revenue Growth
</t>
    </r>
    <r>
      <rPr>
        <i/>
        <sz val="9"/>
        <color rgb="FF000000"/>
        <rFont val="Arial"/>
        <family val="2"/>
      </rPr>
      <t>In $ thousands except where noted</t>
    </r>
  </si>
  <si>
    <t>FY 2011</t>
  </si>
  <si>
    <t>FY 2012</t>
  </si>
  <si>
    <t>FY 2013</t>
  </si>
  <si>
    <t>FY 2014</t>
  </si>
  <si>
    <t>FY 2015</t>
  </si>
  <si>
    <t>FY 2016</t>
  </si>
  <si>
    <t>FY 2017</t>
  </si>
  <si>
    <t>FY 2018</t>
  </si>
  <si>
    <t>FY 2019</t>
  </si>
  <si>
    <t>FY 2020</t>
  </si>
  <si>
    <t>FY 2021</t>
  </si>
  <si>
    <t>FY 2022</t>
  </si>
  <si>
    <t>Total</t>
  </si>
  <si>
    <t>CONSOLIDATED REVENUE GROWTH RECONCILATION:</t>
  </si>
  <si>
    <t>Revenue</t>
  </si>
  <si>
    <t>% Change</t>
  </si>
  <si>
    <t>Currency Impact: (Favorable)/Unfavorable</t>
  </si>
  <si>
    <t>Constant-Currency Revenue Growth</t>
  </si>
  <si>
    <t>Impact of Acquisitions/Divestitures: (Favorable)/Unfavorable</t>
  </si>
  <si>
    <t>Constant-Currency Revenue Growth Excluding Acquisitions/Divestitures</t>
  </si>
  <si>
    <t>Note: values may not sum to total due to rounding.</t>
  </si>
  <si>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</si>
  <si>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t>FY 2006</t>
  </si>
  <si>
    <t>FY 2007</t>
  </si>
  <si>
    <t>FY 2008</t>
  </si>
  <si>
    <t>FY 2009</t>
  </si>
  <si>
    <t>FY 2010</t>
  </si>
  <si>
    <t>CONSOLIDATED ADJUSTED EBITDA RECONCILATION:</t>
  </si>
  <si>
    <t>GAAP operating income (loss)</t>
  </si>
  <si>
    <r>
      <t>Depreciation and amortization</t>
    </r>
    <r>
      <rPr>
        <vertAlign val="superscript"/>
        <sz val="9"/>
        <color rgb="FF000000"/>
        <rFont val="Arial"/>
        <family val="2"/>
      </rPr>
      <t>2</t>
    </r>
  </si>
  <si>
    <r>
      <t>Waltham, MA lease depreciation adjustment</t>
    </r>
    <r>
      <rPr>
        <vertAlign val="superscript"/>
        <sz val="9"/>
        <color rgb="FF000000"/>
        <rFont val="Arial"/>
        <family val="2"/>
      </rPr>
      <t>3</t>
    </r>
  </si>
  <si>
    <r>
      <t>Share-based compensation expense</t>
    </r>
    <r>
      <rPr>
        <vertAlign val="superscript"/>
        <sz val="9"/>
        <color rgb="FF000000"/>
        <rFont val="Arial"/>
        <family val="2"/>
      </rPr>
      <t>4</t>
    </r>
  </si>
  <si>
    <t>Proceeds from insurance</t>
  </si>
  <si>
    <r>
      <t>Interest expense associated with Waltham, MA lease</t>
    </r>
    <r>
      <rPr>
        <vertAlign val="superscript"/>
        <sz val="9"/>
        <color rgb="FF000000"/>
        <rFont val="Arial"/>
        <family val="2"/>
      </rPr>
      <t>3</t>
    </r>
  </si>
  <si>
    <t>Earn-out related charges</t>
  </si>
  <si>
    <t>Certain impairments and other adjustments</t>
  </si>
  <si>
    <t>Gain on purchase or sale of subsidiaries</t>
  </si>
  <si>
    <t>Restructuring related charges</t>
  </si>
  <si>
    <t>Realized gains (losses) on currency derivatives not included in operating income</t>
  </si>
  <si>
    <r>
      <t>Adjusted EBITDA</t>
    </r>
    <r>
      <rPr>
        <b/>
        <vertAlign val="superscript"/>
        <sz val="9"/>
        <color rgb="FF000000"/>
        <rFont val="Arial"/>
        <family val="2"/>
      </rPr>
      <t>1,5</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</si>
  <si>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</si>
  <si>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</si>
  <si>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9"/>
        <color rgb="FF000000"/>
        <rFont val="Arial"/>
        <family val="2"/>
      </rPr>
      <t>3</t>
    </r>
    <r>
      <rPr>
        <sz val="9"/>
        <color rgb="FF000000"/>
        <rFont val="Arial"/>
        <family val="2"/>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t>
    </r>
  </si>
  <si>
    <r>
      <rPr>
        <vertAlign val="superscript"/>
        <sz val="9"/>
        <color rgb="FF000000"/>
        <rFont val="Arial"/>
        <family val="2"/>
      </rPr>
      <t>4</t>
    </r>
    <r>
      <rPr>
        <sz val="9"/>
        <color rgb="FF000000"/>
        <rFont val="Arial"/>
        <family val="2"/>
      </rPr>
      <t xml:space="preserve"> SBC expense in this reconciliation excludes any portion already included in restructuring-related charges to avoid double counting.</t>
    </r>
  </si>
  <si>
    <r>
      <rPr>
        <vertAlign val="superscript"/>
        <sz val="9"/>
        <color rgb="FF000000"/>
        <rFont val="Arial"/>
        <family val="2"/>
      </rPr>
      <t>5</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</si>
  <si>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b/>
        <sz val="9"/>
        <color rgb="FF000000"/>
        <rFont val="Arial"/>
        <family val="2"/>
      </rPr>
      <t>Reconciliation of Adjusted Free Cash Flow and Cash In (Out) from Working Capital</t>
    </r>
    <r>
      <rPr>
        <b/>
        <vertAlign val="superscript"/>
        <sz val="9"/>
        <color rgb="FF000000"/>
        <rFont val="Arial"/>
        <family val="2"/>
      </rPr>
      <t xml:space="preserve">
</t>
    </r>
    <r>
      <rPr>
        <i/>
        <sz val="9"/>
        <color rgb="FF000000"/>
        <rFont val="Arial"/>
        <family val="2"/>
      </rPr>
      <t>In $ thousands except where noted</t>
    </r>
  </si>
  <si>
    <t>ADJUSTED FREE CASH FLOW AND SELECTED CASH FLOW METRICS:</t>
  </si>
  <si>
    <t>Net cash provided by (used in) operations</t>
  </si>
  <si>
    <t>Purchases of property, plant &amp; equipment</t>
  </si>
  <si>
    <t>Purchases of intangible assets not related to acquisition</t>
  </si>
  <si>
    <t>Capitalization of software and website development costs</t>
  </si>
  <si>
    <t>Payment of contingent earn-out liabilities</t>
  </si>
  <si>
    <t>Proceeds from insurance related to investing activities</t>
  </si>
  <si>
    <t>Adjusted free cash flow</t>
  </si>
  <si>
    <r>
      <t xml:space="preserve">  Interest expense for Waltham, Massachusetts Lease</t>
    </r>
    <r>
      <rPr>
        <vertAlign val="superscript"/>
        <sz val="9"/>
        <color rgb="FF000000"/>
        <rFont val="Arial"/>
        <family val="2"/>
      </rPr>
      <t>1</t>
    </r>
  </si>
  <si>
    <t>Cash interest related to borrowing</t>
  </si>
  <si>
    <t>Reference:</t>
  </si>
  <si>
    <t>Value of finance leases</t>
  </si>
  <si>
    <t>Cash restructuring payments</t>
  </si>
  <si>
    <t>Cash taxes</t>
  </si>
  <si>
    <t>CASH IN (OUT) FROM WORKING CAPITAL</t>
  </si>
  <si>
    <t>Adjusted free cash flow (from above)</t>
  </si>
  <si>
    <t>Adjusted EBITDA (from previous tab)</t>
  </si>
  <si>
    <t>Cash in (out) from working capital [adjusted FCF minus sum of rows 29 -35 above]</t>
  </si>
  <si>
    <r>
      <rPr>
        <vertAlign val="superscript"/>
        <sz val="9"/>
        <rFont val="Arial"/>
        <family val="2"/>
      </rPr>
      <t xml:space="preserve">1 </t>
    </r>
    <r>
      <rPr>
        <sz val="9"/>
        <rFont val="Arial"/>
        <family val="2"/>
      </rPr>
      <t>During Q1 FY2020, we adopted the new lease accounting standard, ASC 842. Our Waltham, MA lease, which was previously classified as build-to-suit, is now classified as an operating lease under the new standard. The Waltham interest expense adjustments that were made in comparative periods are no longer made beginning in FY2020, as any impact from the Waltham lease is reflected in cash provided by (used in) operations.</t>
    </r>
  </si>
  <si>
    <t>At Year End</t>
  </si>
  <si>
    <t>NET CASH (DEBT):</t>
  </si>
  <si>
    <t>Cash and cash equivalents</t>
  </si>
  <si>
    <t>Plus: marketable securities (current)</t>
  </si>
  <si>
    <t>Plus: marketable securities (non-current)</t>
  </si>
  <si>
    <t>Less: Short-term debt</t>
  </si>
  <si>
    <t>Less: Long-term debt</t>
  </si>
  <si>
    <t>Less: Debt issuance costs, debt discounts and debt premiums</t>
  </si>
  <si>
    <t>Net cash (debt)</t>
  </si>
  <si>
    <r>
      <rPr>
        <b/>
        <sz val="9"/>
        <color rgb="FF000000"/>
        <rFont val="Arial"/>
        <family val="2"/>
      </rPr>
      <t>Reconciliation of Component Revenue to Segment Revenue</t>
    </r>
    <r>
      <rPr>
        <b/>
        <vertAlign val="superscript"/>
        <sz val="9"/>
        <color rgb="FF000000"/>
        <rFont val="Arial"/>
        <family val="2"/>
      </rPr>
      <t xml:space="preserve">
</t>
    </r>
    <r>
      <rPr>
        <i/>
        <sz val="9"/>
        <color rgb="FF000000"/>
        <rFont val="Arial"/>
        <family val="2"/>
      </rPr>
      <t>In $ millions except where noted</t>
    </r>
  </si>
  <si>
    <t>REVENUE BY COMPONENT:</t>
  </si>
  <si>
    <t>Upload and Print</t>
  </si>
  <si>
    <t>PrintBrothers reported revenue</t>
  </si>
  <si>
    <t>The Print Group reported revenue</t>
  </si>
  <si>
    <t>Upload and Print inter-segment eliminations</t>
  </si>
  <si>
    <t>N/A</t>
  </si>
  <si>
    <t>Total Upload and Print revenue</t>
  </si>
  <si>
    <r>
      <rPr>
        <b/>
        <sz val="7"/>
        <color rgb="FF000000"/>
        <rFont val="Arial"/>
        <family val="2"/>
      </rPr>
      <t xml:space="preserve">Reconciliation of Constant-Currency Revenue Growth
</t>
    </r>
    <r>
      <rPr>
        <i/>
        <sz val="7"/>
        <color rgb="FF000000"/>
        <rFont val="Arial"/>
        <family val="2"/>
      </rPr>
      <t>In $ thousands except where noted</t>
    </r>
  </si>
  <si>
    <t>REVENUE GROWTH RECONCILATION BY REPORTABLE SEGMENT:</t>
  </si>
  <si>
    <t>Vista</t>
  </si>
  <si>
    <t>1 %</t>
  </si>
  <si>
    <t>PrintBrothers</t>
  </si>
  <si>
    <t>3 %</t>
  </si>
  <si>
    <t>The Print Group</t>
  </si>
  <si>
    <t>Combined Upload &amp; Print</t>
  </si>
  <si>
    <t xml:space="preserve">National Pen </t>
  </si>
  <si>
    <r>
      <rPr>
        <sz val="7"/>
        <color rgb="FF000000"/>
        <rFont val="Arial"/>
        <family val="2"/>
      </rPr>
      <t>% Change</t>
    </r>
    <r>
      <rPr>
        <vertAlign val="superscript"/>
        <sz val="7"/>
        <color rgb="FF000000"/>
        <rFont val="Arial"/>
        <family val="2"/>
      </rPr>
      <t>1</t>
    </r>
  </si>
  <si>
    <t>Pro Forma Growth Rates:</t>
  </si>
  <si>
    <t>Pro Forma Revenue Growth in U.S. Dollars</t>
  </si>
  <si>
    <t>Pro Forma Revenue Growth in Constant Currency</t>
  </si>
  <si>
    <t>Impact of Discontinued Operations</t>
  </si>
  <si>
    <t>Pro Forma Constant-Currency Revenue Growth Excluding Discontinued Operations</t>
  </si>
  <si>
    <t>All Other Businesses</t>
  </si>
  <si>
    <t>28 %</t>
  </si>
  <si>
    <t>29 %</t>
  </si>
  <si>
    <t>4 %</t>
  </si>
  <si>
    <t>Inter-Segment Eliminations</t>
  </si>
  <si>
    <t>Total Revenue</t>
  </si>
  <si>
    <t>1 National Pen's reported revenue growth was 100% in Q3 FY2017, Q4 FY2017, Q1 FY2018 and Q2 FY2018 since we did not own this business in the year-ago period.</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</si>
  <si>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</si>
  <si>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r>
      <rPr>
        <b/>
        <sz val="9"/>
        <color rgb="FF000000"/>
        <rFont val="Arial"/>
        <family val="2"/>
      </rPr>
      <t>Reconciliation of Component Unlevered Free Cash Flow</t>
    </r>
    <r>
      <rPr>
        <b/>
        <vertAlign val="superscript"/>
        <sz val="9"/>
        <color rgb="FF000000"/>
        <rFont val="Arial"/>
        <family val="2"/>
      </rPr>
      <t xml:space="preserve"> 
</t>
    </r>
    <r>
      <rPr>
        <i/>
        <sz val="9"/>
        <color rgb="FF000000"/>
        <rFont val="Arial"/>
        <family val="2"/>
      </rPr>
      <t>In $ thousands except where noted</t>
    </r>
  </si>
  <si>
    <t>UNLEVERED FREE CASH FLOW BY COMPONENT:</t>
  </si>
  <si>
    <t>Segment EBITDA</t>
  </si>
  <si>
    <t>Capital Expenditures</t>
  </si>
  <si>
    <t>Capitalized Software</t>
  </si>
  <si>
    <t>SBC expense treated as cash</t>
  </si>
  <si>
    <r>
      <t>Other reconciling items</t>
    </r>
    <r>
      <rPr>
        <vertAlign val="superscript"/>
        <sz val="9"/>
        <color rgb="FF000000"/>
        <rFont val="Arial"/>
        <family val="2"/>
      </rPr>
      <t>1</t>
    </r>
  </si>
  <si>
    <t>Unlevered free cash flow</t>
  </si>
  <si>
    <t>PrintBrothers Segment EBITDA</t>
  </si>
  <si>
    <t>The Print Group Segment EBITDA</t>
  </si>
  <si>
    <t>Combined Upload and Print Segment EBITDA</t>
  </si>
  <si>
    <t>Combined Upload and Print Unlevered free cash flow</t>
  </si>
  <si>
    <t>National Pen</t>
  </si>
  <si>
    <t>BuildASign Component EBITDA</t>
  </si>
  <si>
    <t>Early-Stage Investments Component EBITDA</t>
  </si>
  <si>
    <r>
      <t>Albumprinter Component EBITDA</t>
    </r>
    <r>
      <rPr>
        <vertAlign val="superscript"/>
        <sz val="9"/>
        <color rgb="FF000000"/>
        <rFont val="Arial"/>
        <family val="2"/>
      </rPr>
      <t>3</t>
    </r>
  </si>
  <si>
    <t>n/a</t>
  </si>
  <si>
    <t>BuildASign Unlevered free cash flow</t>
  </si>
  <si>
    <t>Early-Stage Investments Unlevered free cash flow</t>
  </si>
  <si>
    <r>
      <rPr>
        <vertAlign val="superscript"/>
        <sz val="9"/>
        <rFont val="Arial"/>
        <family val="2"/>
      </rPr>
      <t xml:space="preserve">1 </t>
    </r>
    <r>
      <rPr>
        <sz val="9"/>
        <rFont val="Arial"/>
        <family val="2"/>
      </rPr>
      <t>"Other reconciling items" includes net working capital changes and estimated tax allocation.</t>
    </r>
  </si>
  <si>
    <r>
      <rPr>
        <vertAlign val="superscript"/>
        <sz val="9"/>
        <rFont val="Arial"/>
        <family val="2"/>
      </rPr>
      <t xml:space="preserve">2 </t>
    </r>
    <r>
      <rPr>
        <sz val="9"/>
        <rFont val="Arial"/>
        <family val="2"/>
      </rPr>
      <t>Information for the trailing twelve months ended February 29, 2020 is unaudited.</t>
    </r>
  </si>
  <si>
    <r>
      <t xml:space="preserve">3 </t>
    </r>
    <r>
      <rPr>
        <sz val="9"/>
        <rFont val="Arial"/>
        <family val="2"/>
      </rPr>
      <t>Albumprinter Component EBITDA is included in All Other Businesses Component EBITDA through its divestiture date of August 31, 2017.</t>
    </r>
  </si>
  <si>
    <r>
      <rPr>
        <b/>
        <sz val="9"/>
        <color rgb="FF000000"/>
        <rFont val="Arial"/>
        <family val="2"/>
      </rPr>
      <t>Steady State Free Cash Flow ("SSFCF")</t>
    </r>
    <r>
      <rPr>
        <b/>
        <vertAlign val="superscript"/>
        <sz val="9"/>
        <color rgb="FF000000"/>
        <rFont val="Arial"/>
        <family val="2"/>
      </rPr>
      <t xml:space="preserve">
</t>
    </r>
    <r>
      <rPr>
        <i/>
        <sz val="9"/>
        <color rgb="FF000000"/>
        <rFont val="Arial"/>
        <family val="2"/>
      </rPr>
      <t>In $ millions except where noted</t>
    </r>
  </si>
  <si>
    <r>
      <t>FY 2015</t>
    </r>
    <r>
      <rPr>
        <b/>
        <vertAlign val="superscript"/>
        <sz val="9"/>
        <color rgb="FFFFFFFF"/>
        <rFont val="Arial"/>
        <family val="2"/>
      </rPr>
      <t>2</t>
    </r>
  </si>
  <si>
    <r>
      <t>Date of publication</t>
    </r>
    <r>
      <rPr>
        <vertAlign val="superscript"/>
        <sz val="9"/>
        <color rgb="FF000000"/>
        <rFont val="Arial"/>
        <family val="2"/>
      </rPr>
      <t>1</t>
    </r>
  </si>
  <si>
    <t>July 29, 2015</t>
  </si>
  <si>
    <t>July 27, 2016</t>
  </si>
  <si>
    <t>July 26, 2017</t>
  </si>
  <si>
    <t>August 1, 2018</t>
  </si>
  <si>
    <t>July 31, 2019</t>
  </si>
  <si>
    <t>July 29, 2020</t>
  </si>
  <si>
    <t>July 27, 2022</t>
  </si>
  <si>
    <t>High estimate of SSFCF</t>
  </si>
  <si>
    <t>Low estimate of SSFCF</t>
  </si>
  <si>
    <t>SSFCF:</t>
  </si>
  <si>
    <r>
      <t>Add back cash interest expense</t>
    </r>
    <r>
      <rPr>
        <vertAlign val="superscript"/>
        <sz val="9"/>
        <color rgb="FF000000"/>
        <rFont val="Arial"/>
        <family val="2"/>
      </rPr>
      <t>3</t>
    </r>
  </si>
  <si>
    <r>
      <t>Adjustment for pro forma UFCF of non-controlling interests / M&amp;A</t>
    </r>
    <r>
      <rPr>
        <vertAlign val="superscript"/>
        <sz val="9"/>
        <color rgb="FF000000"/>
        <rFont val="Arial"/>
        <family val="2"/>
      </rPr>
      <t>1</t>
    </r>
  </si>
  <si>
    <r>
      <t>Adjustment for pro forma UFCF of non-steady state working capital change</t>
    </r>
    <r>
      <rPr>
        <vertAlign val="superscript"/>
        <sz val="9"/>
        <color rgb="FF000000"/>
        <rFont val="Arial"/>
        <family val="2"/>
      </rPr>
      <t>1</t>
    </r>
  </si>
  <si>
    <r>
      <t>Adjustment for pro forma UFCF of non-controlling interests</t>
    </r>
    <r>
      <rPr>
        <vertAlign val="superscript"/>
        <sz val="9"/>
        <color rgb="FF000000"/>
        <rFont val="Arial"/>
        <family val="2"/>
      </rPr>
      <t>1</t>
    </r>
  </si>
  <si>
    <r>
      <t>Adjustment for pro forma UFCF of the acquisition of M&amp;A, planned divestiture and non-steady state working capital change</t>
    </r>
    <r>
      <rPr>
        <vertAlign val="superscript"/>
        <sz val="9"/>
        <color rgb="FF000000"/>
        <rFont val="Arial"/>
        <family val="2"/>
      </rPr>
      <t>1</t>
    </r>
  </si>
  <si>
    <t>Adjustment for below steady-state costs not included in UFCF</t>
  </si>
  <si>
    <t>Adjustment for impact of technology migration activities and Ukraine response</t>
  </si>
  <si>
    <t>Adjustment for gain on early settlement of derivative contracts not intended to hedge adjusted EBITDA</t>
  </si>
  <si>
    <t>Adjustments for incremental impact of loss of certain partner profits</t>
  </si>
  <si>
    <t>Adjustment for incremental impact of vista shipping price reductions</t>
  </si>
  <si>
    <t>Adjustment for income tax refund received related to U.S. taxes in prior periods</t>
  </si>
  <si>
    <t>Approximate pro-forma unlevered free cash flow normalized for the above items</t>
  </si>
  <si>
    <t>Approximate pro-forma unlevered free cash flow from above</t>
  </si>
  <si>
    <r>
      <t xml:space="preserve">Add back low estimate of investment </t>
    </r>
    <r>
      <rPr>
        <u/>
        <sz val="9"/>
        <color rgb="FF000000"/>
        <rFont val="Arial"/>
        <family val="2"/>
      </rPr>
      <t>not</t>
    </r>
    <r>
      <rPr>
        <sz val="9"/>
        <color rgb="FF000000"/>
        <rFont val="Arial"/>
        <family val="2"/>
      </rPr>
      <t xml:space="preserve"> needed to maintain steady state</t>
    </r>
  </si>
  <si>
    <r>
      <t xml:space="preserve">Add back the increment between the low and high estimates of investment </t>
    </r>
    <r>
      <rPr>
        <u/>
        <sz val="9"/>
        <color rgb="FF000000"/>
        <rFont val="Arial"/>
        <family val="2"/>
      </rPr>
      <t>not</t>
    </r>
    <r>
      <rPr>
        <sz val="9"/>
        <color rgb="FF000000"/>
        <rFont val="Arial"/>
        <family val="2"/>
      </rPr>
      <t xml:space="preserve"> needed to maintain steady state</t>
    </r>
  </si>
  <si>
    <r>
      <t>FY2015-FY2018 Add back Approach</t>
    </r>
    <r>
      <rPr>
        <b/>
        <vertAlign val="superscript"/>
        <sz val="9"/>
        <color rgb="FF000000"/>
        <rFont val="Arial"/>
        <family val="2"/>
      </rPr>
      <t>1</t>
    </r>
  </si>
  <si>
    <r>
      <t>Add back organic investments</t>
    </r>
    <r>
      <rPr>
        <vertAlign val="superscript"/>
        <sz val="9"/>
        <color rgb="FF000000"/>
        <rFont val="Arial"/>
        <family val="2"/>
      </rPr>
      <t>4</t>
    </r>
  </si>
  <si>
    <t>Pro-forma unlevered free cash flow prior to organic investments</t>
  </si>
  <si>
    <t>Subtract low estimate of investment needed to maintain steady state</t>
  </si>
  <si>
    <t>Subtract the increment between the low and high estimates of investment needed to maintain steady state</t>
  </si>
  <si>
    <r>
      <rPr>
        <vertAlign val="superscript"/>
        <sz val="9"/>
        <rFont val="Arial"/>
        <family val="2"/>
      </rPr>
      <t xml:space="preserve">1 </t>
    </r>
    <r>
      <rPr>
        <sz val="9"/>
        <rFont val="Arial"/>
        <family val="2"/>
      </rPr>
      <t>Our presentation of our high and low estimates of SSFCF has evolved since FY2015. Some lines have been aggregated or disaggregated, and we now add back our estimated investments not needed to maintain steady state rather than adding our organic investments and subtracting our estimated investments needed to maintain steady state.</t>
    </r>
  </si>
  <si>
    <r>
      <rPr>
        <vertAlign val="superscript"/>
        <sz val="9"/>
        <rFont val="Arial"/>
        <family val="2"/>
      </rPr>
      <t xml:space="preserve">2 </t>
    </r>
    <r>
      <rPr>
        <sz val="9"/>
        <rFont val="Arial"/>
        <family val="2"/>
      </rPr>
      <t>Since estimating our SSFCF in fiscal year 2015, we have made two changes that would have increased the basis for our SSFCF estimate at that time. The first is that we adopted the new share-based compensation accounting standard, ASU 2016-09, which effectively increases our presentation of cash flow from oeprations and free cash flow. The second is that we add back cash interest expense to arrive at unlevered free cash flow. We have not updated the fiscal year 2015 estimated SSFCF range above to reflect these changes.</t>
    </r>
  </si>
  <si>
    <r>
      <rPr>
        <vertAlign val="superscript"/>
        <sz val="9"/>
        <rFont val="Arial"/>
        <family val="2"/>
      </rPr>
      <t xml:space="preserve">3 </t>
    </r>
    <r>
      <rPr>
        <sz val="9"/>
        <rFont val="Arial"/>
        <family val="2"/>
      </rPr>
      <t xml:space="preserve">Excludes cash interest for Waltham, Massachusetts facility lease. The GAAP measure upon which free cash flow is based is cash flow from operations. Refer to the previous adjusted free cash flow reconciliation tab herein. </t>
    </r>
  </si>
  <si>
    <r>
      <rPr>
        <vertAlign val="superscript"/>
        <sz val="9"/>
        <rFont val="Arial"/>
        <family val="2"/>
      </rPr>
      <t>4</t>
    </r>
    <r>
      <rPr>
        <sz val="9"/>
        <rFont val="Arial"/>
        <family val="2"/>
      </rPr>
      <t xml:space="preserve"> In fiscal years 2015 and 2016 we added back major long-term investments and diverse other long-term investments. Our presentation of these items changed in fiscal 2017 to aggregate these line items within the organic investments add back. Major long-term investments were $80 million and $114 million in FY 2015 and FY 2016, respectively. Diverse other long-term investments were $175 million and $176 million in FY 2015 and FY 2016, respectively.</t>
    </r>
  </si>
  <si>
    <t>Stated Currency Rates</t>
  </si>
  <si>
    <t>Used for Year-over-Year Bookings Growth and Vista Cumulative Gross Profit and Contribution Profit $ per Customer by Acquisition Cohort</t>
  </si>
  <si>
    <t>Currency</t>
  </si>
  <si>
    <t>Exchange Rate (USD per Currency)</t>
  </si>
  <si>
    <t>United Arab Emirates</t>
  </si>
  <si>
    <t>Australia</t>
  </si>
  <si>
    <t>Bulgaria</t>
  </si>
  <si>
    <t>Brazil</t>
  </si>
  <si>
    <t>Canada</t>
  </si>
  <si>
    <t>Switzerland</t>
  </si>
  <si>
    <t>China</t>
  </si>
  <si>
    <t>Czech Republic</t>
  </si>
  <si>
    <t>Denmark</t>
  </si>
  <si>
    <t>Euro Countries</t>
  </si>
  <si>
    <t>U.K.</t>
  </si>
  <si>
    <t>Hong Kong</t>
  </si>
  <si>
    <t>Croatia</t>
  </si>
  <si>
    <t>Hungary</t>
  </si>
  <si>
    <t>Israel</t>
  </si>
  <si>
    <t>India</t>
  </si>
  <si>
    <t>Jamaica</t>
  </si>
  <si>
    <t>Japan</t>
  </si>
  <si>
    <t>South Korea</t>
  </si>
  <si>
    <t>Mexico</t>
  </si>
  <si>
    <t>Malaysia</t>
  </si>
  <si>
    <t>Norway</t>
  </si>
  <si>
    <t>New Zealand</t>
  </si>
  <si>
    <t>Philippines</t>
  </si>
  <si>
    <t>Poland</t>
  </si>
  <si>
    <t>Romania</t>
  </si>
  <si>
    <t>Sweden</t>
  </si>
  <si>
    <t>Singapore</t>
  </si>
  <si>
    <t>Thailand</t>
  </si>
  <si>
    <t>Tunisia</t>
  </si>
  <si>
    <t>Turkey</t>
  </si>
  <si>
    <t>Taiwan</t>
  </si>
  <si>
    <t>USA</t>
  </si>
  <si>
    <t>South Africa</t>
  </si>
  <si>
    <t>FY 2023</t>
  </si>
  <si>
    <t>July 26, 2023</t>
  </si>
  <si>
    <t>Adjustment for FY2023 cash restructuring payments</t>
  </si>
  <si>
    <t xml:space="preserve">Adjustment for pro forma cash flow (and adjusted EBITDA) savings of FY2023 restructuring activity </t>
  </si>
  <si>
    <t xml:space="preserve">  Cash paid for interest</t>
  </si>
  <si>
    <t xml:space="preserve">  Cash received for interest</t>
  </si>
  <si>
    <t>DEBT COMPONENTS:</t>
  </si>
  <si>
    <t>High Yield Notes</t>
  </si>
  <si>
    <t>Term Loans</t>
  </si>
  <si>
    <t>2nd Lien Debt</t>
  </si>
  <si>
    <t>Revolving Credit Facility (Drawn Amounts)</t>
  </si>
  <si>
    <t>Other debt</t>
  </si>
  <si>
    <t>Consolidated Net Leverage Ratio*</t>
  </si>
  <si>
    <t>Senior Secured Net Leverage Ratio*</t>
  </si>
  <si>
    <t>FY2024 (at least...)</t>
  </si>
  <si>
    <t>Reported revenue growth (using recent currency rates)</t>
  </si>
  <si>
    <t>Currency impact</t>
  </si>
  <si>
    <t>Impact of TTM acquisitions, divestitures &amp; JVs (as of July 26, 2023)</t>
  </si>
  <si>
    <t>Organic constant-currency revenue growth</t>
  </si>
  <si>
    <t>Constant-Currency Revenue Growth Outlook</t>
  </si>
  <si>
    <t>Adjusted EBITDA Outlook</t>
  </si>
  <si>
    <t>Depreciation and amortization</t>
  </si>
  <si>
    <r>
      <rPr>
        <b/>
        <sz val="9"/>
        <color rgb="FF000000"/>
        <rFont val="Arial"/>
        <family val="2"/>
      </rPr>
      <t xml:space="preserve">ABOUT NON-GAAP FINANCIAL MEASURES:
</t>
    </r>
    <r>
      <rPr>
        <sz val="9"/>
        <color rgb="FF000000"/>
        <rFont val="Arial"/>
        <family val="2"/>
      </rPr>
      <t xml:space="preserve">
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constant currency revenue growth and profit, adjusted EBITDA, adjusted free cash flow and net debt:
</t>
    </r>
    <r>
      <rPr>
        <sz val="9"/>
        <color rgb="FF000000"/>
        <rFont val="Symbol"/>
        <family val="1"/>
        <charset val="2"/>
      </rPr>
      <t>·</t>
    </r>
    <r>
      <rPr>
        <sz val="9"/>
        <color rgb="FF000000"/>
        <rFont val="Arial"/>
        <family val="2"/>
      </rPr>
      <t xml:space="preserve">Constant-currency revenue growth is estimated by translating all non-U.S. dollar denominated revenue generated in the current period using the prior year period’s average exchange rate for each currency to the U.S. dollar. 
</t>
    </r>
    <r>
      <rPr>
        <sz val="9"/>
        <color rgb="FF000000"/>
        <rFont val="Symbol"/>
        <family val="1"/>
        <charset val="2"/>
      </rPr>
      <t>·</t>
    </r>
    <r>
      <rPr>
        <sz val="9"/>
        <color rgb="FF000000"/>
        <rFont val="Arial"/>
        <family val="2"/>
      </rPr>
      <t xml:space="preserve">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BuildASign revenue from Q2 FY2019 through Q1 FY2020, 99designs revenue from Q2 FY2021 through Q1 FY2022, Despositphotos revenue from Q2 FY2022 through Q1FY2023, and the revenue for several small acquisitions first year after acquisition. 
</t>
    </r>
    <r>
      <rPr>
        <sz val="9"/>
        <color rgb="FF000000"/>
        <rFont val="Symbol"/>
        <family val="1"/>
        <charset val="2"/>
      </rPr>
      <t>·</t>
    </r>
    <r>
      <rPr>
        <sz val="9"/>
        <color rgb="FF000000"/>
        <rFont val="Arial"/>
        <family val="2"/>
      </rPr>
      <t xml:space="preserve">Upload and print group revenue growth is the combination of revenue for PrintBrothers and The Print Group in USD, adjusted to exclude inter-segment revenue when conducted between businesses in these segments. Upload and print group constant-currency revenue growth is the combination of revenue for PrintBrothers and The Print Group in constant currencies, adjusted to exclude inter-segment revenue when conducted between businesses in these segments. Upload and print group EBITDA is the combination of segment EBITDA for PrintBrothers and The Print Group.
</t>
    </r>
    <r>
      <rPr>
        <sz val="9"/>
        <color rgb="FF000000"/>
        <rFont val="Symbol"/>
        <family val="1"/>
        <charset val="2"/>
      </rPr>
      <t>·</t>
    </r>
    <r>
      <rPr>
        <sz val="9"/>
        <color rgb="FF000000"/>
        <rFont val="Arial"/>
        <family val="2"/>
      </rPr>
      <t xml:space="preserve">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t>
    </r>
    <r>
      <rPr>
        <sz val="9"/>
        <color rgb="FF000000"/>
        <rFont val="Symbol"/>
        <family val="1"/>
        <charset val="2"/>
      </rPr>
      <t>·</t>
    </r>
    <r>
      <rPr>
        <sz val="9"/>
        <color rgb="FF000000"/>
        <rFont val="Arial"/>
        <family val="2"/>
      </rPr>
      <t xml:space="preserve">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t>
    </r>
    <r>
      <rPr>
        <sz val="9"/>
        <color rgb="FF000000"/>
        <rFont val="Symbol"/>
        <family val="1"/>
        <charset val="2"/>
      </rPr>
      <t>·</t>
    </r>
    <r>
      <rPr>
        <sz val="9"/>
        <color rgb="FF000000"/>
        <rFont val="Arial"/>
        <family val="2"/>
      </rPr>
      <t xml:space="preserve">Net debt is defined as cash and cash equivalents, plus marketable securities (current and non-current), less shor-term debt, long-term debt, and debt issuance costs, debt discounts and debt premiums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Non-GAAP measures are unaudited. </t>
    </r>
  </si>
  <si>
    <r>
      <rPr>
        <b/>
        <sz val="9"/>
        <color rgb="FF000000"/>
        <rFont val="Arial"/>
        <family val="2"/>
      </rPr>
      <t>Net debt and other debt-related metrics</t>
    </r>
    <r>
      <rPr>
        <b/>
        <vertAlign val="superscript"/>
        <sz val="9"/>
        <color rgb="FF000000"/>
        <rFont val="Arial"/>
        <family val="2"/>
      </rPr>
      <t xml:space="preserve">
</t>
    </r>
    <r>
      <rPr>
        <i/>
        <sz val="9"/>
        <color rgb="FF000000"/>
        <rFont val="Arial"/>
        <family val="2"/>
      </rPr>
      <t>In $ thousands except where noted</t>
    </r>
  </si>
  <si>
    <r>
      <t>FY2019 Forward Add back Approach</t>
    </r>
    <r>
      <rPr>
        <b/>
        <vertAlign val="superscript"/>
        <sz val="9"/>
        <color rgb="FF000000"/>
        <rFont val="Arial"/>
        <family val="2"/>
      </rPr>
      <t>1</t>
    </r>
  </si>
  <si>
    <t>Adjustment for pro forma impact of restructuring activity</t>
  </si>
  <si>
    <r>
      <rPr>
        <b/>
        <sz val="9"/>
        <color rgb="FF000000"/>
        <rFont val="Arial"/>
        <family val="2"/>
      </rPr>
      <t>Forward-Looking Guidance</t>
    </r>
    <r>
      <rPr>
        <b/>
        <vertAlign val="superscript"/>
        <sz val="9"/>
        <color rgb="FF000000"/>
        <rFont val="Arial"/>
        <family val="2"/>
      </rPr>
      <t xml:space="preserve">
</t>
    </r>
    <r>
      <rPr>
        <i/>
        <sz val="9"/>
        <color rgb="FF000000"/>
        <rFont val="Arial"/>
        <family val="2"/>
      </rPr>
      <t>In $ millions except where noted</t>
    </r>
  </si>
  <si>
    <t>FY2024 (at least…)</t>
  </si>
  <si>
    <r>
      <t>Share-based compensation expense</t>
    </r>
    <r>
      <rPr>
        <vertAlign val="superscript"/>
        <sz val="10"/>
        <rFont val="Arial"/>
        <family val="2"/>
      </rPr>
      <t>1</t>
    </r>
  </si>
  <si>
    <r>
      <t>Certain impairments and other adjustments</t>
    </r>
    <r>
      <rPr>
        <vertAlign val="superscript"/>
        <sz val="10"/>
        <rFont val="Arial"/>
        <family val="2"/>
      </rPr>
      <t>2</t>
    </r>
  </si>
  <si>
    <r>
      <t xml:space="preserve">Adjusted EBITDA </t>
    </r>
    <r>
      <rPr>
        <vertAlign val="superscript"/>
        <sz val="10"/>
        <rFont val="Arial"/>
        <family val="2"/>
      </rPr>
      <t>2,3</t>
    </r>
  </si>
  <si>
    <r>
      <rPr>
        <vertAlign val="superscript"/>
        <sz val="9"/>
        <rFont val="Arial"/>
        <family val="2"/>
      </rPr>
      <t>1</t>
    </r>
    <r>
      <rPr>
        <sz val="9"/>
        <rFont val="Arial"/>
        <family val="2"/>
      </rPr>
      <t>SBC expense listed here excludes the portion included in restructuring-related charges to avoid double counting.</t>
    </r>
  </si>
  <si>
    <r>
      <rPr>
        <vertAlign val="superscript"/>
        <sz val="9"/>
        <rFont val="Arial"/>
        <family val="2"/>
      </rPr>
      <t>2</t>
    </r>
    <r>
      <rPr>
        <sz val="9"/>
        <rFont val="Arial"/>
        <family val="2"/>
      </rPr>
      <t xml:space="preserve">This metric uses the definition of adjusted EBITDA as outlined above and therefore does not include the pro-forma impact of acquisitions, divestitures or the annualized benefit from actioned cost saving initiatives; however, our debt covenants allow for the inclusion of pro-forma impacts to adjusted EBITDA. </t>
    </r>
  </si>
  <si>
    <r>
      <rPr>
        <vertAlign val="superscript"/>
        <sz val="9"/>
        <rFont val="Arial"/>
        <family val="2"/>
      </rPr>
      <t>3</t>
    </r>
    <r>
      <rPr>
        <sz val="9"/>
        <rFont val="Arial"/>
        <family val="2"/>
      </rPr>
      <t>Adjusted EBITDA includes 100% of the results of our consolidated subsidiaries and therefore does not give effect to adjusted EBITDA attributable to noncontrolling interests. This is to most closely align to our debt covenant and cash flow reporting.</t>
    </r>
  </si>
  <si>
    <t>FY 2004</t>
  </si>
  <si>
    <t>FY2005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</si>
</sst>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_);_(* \(#,##0\);_(* &quot;-&quot;_);_(@_)"/>
    <numFmt numFmtId="165" formatCode="_(&quot;$&quot;* #,##0.00_);_(&quot;$&quot;* \(#,##0.00\);_(&quot;$&quot;* &quot;-&quot;??_);_(@_)"/>
    <numFmt numFmtId="166" formatCode="_(* #,##0.00_);_(* \(#,##0.00\);_(* &quot;-&quot;??_);_(@_)"/>
    <numFmt numFmtId="167" formatCode="&quot;$&quot;#,##0;&quot;-&quot;&quot;$&quot;#,##0;&quot;$&quot;#,##0;_(@_)"/>
    <numFmt numFmtId="168" formatCode="#,##0_)%;\(#,##0\)%;&quot;-&quot;_)\%;_(@_)"/>
    <numFmt numFmtId="169" formatCode="&quot;$&quot;#,##0_);\(&quot;$&quot;#,##0\);&quot;$&quot;#,##0_);_(@_)"/>
    <numFmt numFmtId="170" formatCode="* &quot;$&quot;#,##0_);* \(&quot;$&quot;#,##0\);* &quot;$&quot;&quot;-&quot;_);_(@_)"/>
    <numFmt numFmtId="171" formatCode="* #,##0;* \(#,##0\);* &quot;-&quot;;_(@_)"/>
    <numFmt numFmtId="172" formatCode="_(* #,##0_);_(* \(#,##0\);_(* &quot;-&quot;??_);_(@_)"/>
    <numFmt numFmtId="173" formatCode="&quot;$&quot;#,##0.0_);\(&quot;$&quot;#,##0.0\);&quot;$&quot;#,##0.0_);_(@_)"/>
    <numFmt numFmtId="174" formatCode="* #,##0.0;* \(#,##0.0\);* &quot;-&quot;;_(@_)"/>
    <numFmt numFmtId="175" formatCode="0.000"/>
    <numFmt numFmtId="176" formatCode="* #,##0.00;* \(#,##0.00\);* &quot;-&quot;;_(@_)"/>
    <numFmt numFmtId="177" formatCode="_(&quot;$&quot;#,##0.0_);_(&quot;$&quot;\(#,###\-\);_(&quot;$&quot;&quot;-&quot;?_);_(@_)"/>
    <numFmt numFmtId="178" formatCode="_(#,##0.0_);_(\(#,###\-\);_(&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9"/>
      <color rgb="FF000000"/>
      <name val="Arial"/>
      <family val="2"/>
    </font>
    <font>
      <b/>
      <sz val="9"/>
      <color rgb="FF000000"/>
      <name val="Arial"/>
      <family val="2"/>
    </font>
    <font>
      <sz val="7"/>
      <color rgb="FF000000"/>
      <name val="Times New Roman"/>
      <family val="1"/>
    </font>
    <font>
      <sz val="12"/>
      <color rgb="FF000000"/>
      <name val="Arial"/>
      <family val="2"/>
    </font>
    <font>
      <i/>
      <sz val="9"/>
      <color rgb="FF000000"/>
      <name val="Arial"/>
      <family val="2"/>
    </font>
    <font>
      <sz val="9"/>
      <name val="Arial"/>
      <family val="2"/>
    </font>
    <font>
      <b/>
      <sz val="9"/>
      <color rgb="FFFFFFFF"/>
      <name val="Arial"/>
      <family val="2"/>
    </font>
    <font>
      <sz val="10"/>
      <name val="Arial"/>
      <family val="2"/>
    </font>
    <font>
      <vertAlign val="superscript"/>
      <sz val="9"/>
      <color rgb="FF000000"/>
      <name val="Arial"/>
      <family val="2"/>
    </font>
    <font>
      <b/>
      <vertAlign val="superscript"/>
      <sz val="9"/>
      <color rgb="FFFFFFFF"/>
      <name val="Arial"/>
      <family val="2"/>
    </font>
    <font>
      <vertAlign val="superscript"/>
      <sz val="9"/>
      <name val="Arial"/>
      <family val="2"/>
    </font>
    <font>
      <b/>
      <vertAlign val="superscript"/>
      <sz val="9"/>
      <color rgb="FF000000"/>
      <name val="Arial"/>
      <family val="2"/>
    </font>
    <font>
      <sz val="9"/>
      <color rgb="FF2C2C2C"/>
      <name val="Arial"/>
      <family val="2"/>
    </font>
    <font>
      <b/>
      <sz val="9"/>
      <color rgb="FF2C2C2C"/>
      <name val="Arial"/>
      <family val="2"/>
    </font>
    <font>
      <sz val="10"/>
      <color rgb="FF000000"/>
      <name val="Times New Roman"/>
      <family val="1"/>
    </font>
    <font>
      <sz val="7"/>
      <color rgb="FF000000"/>
      <name val="Arial"/>
      <family val="2"/>
    </font>
    <font>
      <b/>
      <sz val="7"/>
      <color rgb="FF000000"/>
      <name val="Arial"/>
      <family val="2"/>
    </font>
    <font>
      <i/>
      <sz val="7"/>
      <color rgb="FF000000"/>
      <name val="Arial"/>
      <family val="2"/>
    </font>
    <font>
      <b/>
      <sz val="7"/>
      <color rgb="FFFFFFFF"/>
      <name val="Arial"/>
      <family val="2"/>
    </font>
    <font>
      <sz val="7"/>
      <name val="Arial"/>
      <family val="2"/>
    </font>
    <font>
      <vertAlign val="superscript"/>
      <sz val="7"/>
      <color rgb="FF000000"/>
      <name val="Arial"/>
      <family val="2"/>
    </font>
    <font>
      <b/>
      <sz val="9"/>
      <name val="Arial"/>
      <family val="2"/>
    </font>
    <font>
      <b/>
      <sz val="10"/>
      <name val="Arial"/>
      <family val="2"/>
    </font>
    <font>
      <i/>
      <sz val="10"/>
      <name val="Arial"/>
      <family val="2"/>
    </font>
    <font>
      <u/>
      <sz val="9"/>
      <color rgb="FF000000"/>
      <name val="Arial"/>
      <family val="2"/>
    </font>
    <font>
      <b/>
      <sz val="10"/>
      <color rgb="FF000000"/>
      <name val="Arial"/>
      <family val="2"/>
    </font>
    <font>
      <sz val="10"/>
      <color rgb="FF000000"/>
      <name val="Arial"/>
      <family val="2"/>
    </font>
    <font>
      <sz val="10"/>
      <name val="Arial"/>
    </font>
    <font>
      <sz val="9"/>
      <color rgb="FF000000"/>
      <name val="Symbol"/>
      <family val="1"/>
      <charset val="2"/>
    </font>
    <font>
      <vertAlign val="superscript"/>
      <sz val="10"/>
      <name val="Arial"/>
      <family val="2"/>
    </font>
  </fonts>
  <fills count="8">
    <fill>
      <patternFill patternType="none"/>
    </fill>
    <fill>
      <patternFill patternType="gray125"/>
    </fill>
    <fill>
      <patternFill patternType="solid">
        <fgColor rgb="FF808080"/>
        <bgColor indexed="64"/>
      </patternFill>
    </fill>
    <fill>
      <patternFill patternType="solid">
        <fgColor rgb="FFC0C0C0"/>
        <bgColor indexed="64"/>
      </patternFill>
    </fill>
    <fill>
      <patternFill patternType="solid">
        <fgColor rgb="FFFFFFFF"/>
        <bgColor indexed="64"/>
      </patternFill>
    </fill>
    <fill>
      <patternFill patternType="solid">
        <fgColor rgb="FFEBF1DE"/>
        <bgColor indexed="64"/>
      </patternFill>
    </fill>
    <fill>
      <patternFill patternType="solid">
        <fgColor theme="0" tint="-0.249977111117893"/>
        <bgColor indexed="64"/>
      </patternFill>
    </fill>
    <fill>
      <patternFill patternType="solid">
        <fgColor theme="0" tint="-0.499984740745262"/>
        <bgColor indexed="64"/>
      </patternFill>
    </fill>
  </fills>
  <borders count="24">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top style="thin">
        <color rgb="FF000000"/>
      </top>
      <bottom style="thin">
        <color rgb="FF000000"/>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diagonal/>
    </border>
    <border>
      <left/>
      <right/>
      <top style="thin">
        <color indexed="64"/>
      </top>
      <bottom style="thin">
        <color indexed="64"/>
      </bottom>
      <diagonal/>
    </border>
  </borders>
  <cellStyleXfs count="9">
    <xf numFmtId="0" fontId="0" fillId="0" borderId="0"/>
    <xf numFmtId="166" fontId="3" fillId="0" borderId="0" applyFont="0" applyFill="0" applyBorder="0" applyAlignment="0" applyProtection="0"/>
    <xf numFmtId="165" fontId="11" fillId="0" borderId="0" applyFont="0" applyFill="0" applyBorder="0" applyAlignment="0" applyProtection="0"/>
    <xf numFmtId="0" fontId="11" fillId="0" borderId="0"/>
    <xf numFmtId="166" fontId="11" fillId="0" borderId="0" applyFont="0" applyFill="0" applyBorder="0" applyAlignment="0" applyProtection="0"/>
    <xf numFmtId="9" fontId="11" fillId="0" borderId="0" applyFont="0" applyFill="0" applyBorder="0" applyAlignment="0" applyProtection="0"/>
    <xf numFmtId="0" fontId="2" fillId="0" borderId="0"/>
    <xf numFmtId="0" fontId="1" fillId="0" borderId="0"/>
    <xf numFmtId="9" fontId="31" fillId="0" borderId="0" applyFont="0" applyFill="0" applyBorder="0" applyAlignment="0" applyProtection="0"/>
  </cellStyleXfs>
  <cellXfs count="215">
    <xf numFmtId="0" fontId="0" fillId="0" borderId="0" xfId="0"/>
    <xf numFmtId="0" fontId="10" fillId="2" borderId="3" xfId="0" applyFont="1" applyFill="1" applyBorder="1" applyAlignment="1">
      <alignment horizontal="center" vertical="center" wrapText="1"/>
    </xf>
    <xf numFmtId="0" fontId="9" fillId="0" borderId="4" xfId="0" applyFont="1" applyBorder="1" applyAlignment="1">
      <alignment wrapText="1"/>
    </xf>
    <xf numFmtId="0" fontId="9" fillId="0" borderId="5" xfId="0" applyFont="1" applyBorder="1" applyAlignment="1">
      <alignment wrapText="1"/>
    </xf>
    <xf numFmtId="0" fontId="10" fillId="2" borderId="7" xfId="0" applyFont="1" applyFill="1" applyBorder="1" applyAlignment="1">
      <alignment horizontal="center" vertical="center" wrapText="1"/>
    </xf>
    <xf numFmtId="0" fontId="5" fillId="0" borderId="8" xfId="0" applyFont="1" applyBorder="1" applyAlignment="1">
      <alignment horizontal="left" vertical="center" wrapText="1"/>
    </xf>
    <xf numFmtId="0" fontId="9" fillId="0" borderId="1" xfId="0" applyFont="1" applyBorder="1" applyAlignment="1">
      <alignment wrapText="1"/>
    </xf>
    <xf numFmtId="0" fontId="4" fillId="3" borderId="3" xfId="0" applyFont="1" applyFill="1" applyBorder="1" applyAlignment="1">
      <alignment horizontal="left" vertical="center" wrapText="1"/>
    </xf>
    <xf numFmtId="0" fontId="4" fillId="0" borderId="8" xfId="0" applyFont="1" applyBorder="1" applyAlignment="1">
      <alignment horizontal="left" vertical="center" wrapText="1" indent="1"/>
    </xf>
    <xf numFmtId="0" fontId="4" fillId="0" borderId="8" xfId="0" applyFont="1" applyBorder="1" applyAlignment="1">
      <alignment horizontal="left" vertical="center" wrapText="1" indent="4"/>
    </xf>
    <xf numFmtId="168" fontId="4" fillId="3" borderId="4" xfId="0" applyNumberFormat="1" applyFont="1" applyFill="1" applyBorder="1" applyAlignment="1">
      <alignment horizontal="right" vertical="center" wrapText="1"/>
    </xf>
    <xf numFmtId="168" fontId="4" fillId="3" borderId="7" xfId="0" applyNumberFormat="1" applyFont="1" applyFill="1" applyBorder="1" applyAlignment="1">
      <alignment horizontal="right" vertical="center" wrapText="1"/>
    </xf>
    <xf numFmtId="167" fontId="4" fillId="3" borderId="4" xfId="0" applyNumberFormat="1" applyFont="1" applyFill="1" applyBorder="1" applyAlignment="1">
      <alignment horizontal="right" vertical="center" wrapText="1"/>
    </xf>
    <xf numFmtId="167" fontId="4" fillId="3" borderId="4" xfId="2" applyNumberFormat="1" applyFont="1" applyFill="1" applyBorder="1" applyAlignment="1">
      <alignment horizontal="right" vertical="center" wrapText="1"/>
    </xf>
    <xf numFmtId="0" fontId="9" fillId="0" borderId="0" xfId="0" applyFont="1" applyAlignment="1">
      <alignment wrapText="1"/>
    </xf>
    <xf numFmtId="0" fontId="11" fillId="0" borderId="0" xfId="3"/>
    <xf numFmtId="0" fontId="10" fillId="2" borderId="3" xfId="3" applyFont="1" applyFill="1" applyBorder="1" applyAlignment="1">
      <alignment horizontal="center" vertical="top" wrapText="1"/>
    </xf>
    <xf numFmtId="0" fontId="9" fillId="0" borderId="4" xfId="3" applyFont="1" applyBorder="1" applyAlignment="1">
      <alignment wrapText="1"/>
    </xf>
    <xf numFmtId="0" fontId="10" fillId="2" borderId="3" xfId="3" applyFont="1" applyFill="1" applyBorder="1" applyAlignment="1">
      <alignment horizontal="center" vertical="center" wrapText="1"/>
    </xf>
    <xf numFmtId="0" fontId="10" fillId="2" borderId="7" xfId="3" applyFont="1" applyFill="1" applyBorder="1" applyAlignment="1">
      <alignment horizontal="center" vertical="top" wrapText="1"/>
    </xf>
    <xf numFmtId="0" fontId="10" fillId="2" borderId="7" xfId="3" applyFont="1" applyFill="1" applyBorder="1" applyAlignment="1">
      <alignment horizontal="center" vertical="center" wrapText="1"/>
    </xf>
    <xf numFmtId="0" fontId="16" fillId="3" borderId="3" xfId="3" applyFont="1" applyFill="1" applyBorder="1" applyAlignment="1">
      <alignment horizontal="left" vertical="center" wrapText="1"/>
    </xf>
    <xf numFmtId="0" fontId="9" fillId="0" borderId="1" xfId="3" applyFont="1" applyBorder="1" applyAlignment="1">
      <alignment wrapText="1"/>
    </xf>
    <xf numFmtId="0" fontId="4" fillId="0" borderId="8" xfId="3" applyFont="1" applyBorder="1" applyAlignment="1">
      <alignment horizontal="left" wrapText="1"/>
    </xf>
    <xf numFmtId="170" fontId="4" fillId="3" borderId="4" xfId="3" applyNumberFormat="1" applyFont="1" applyFill="1" applyBorder="1" applyAlignment="1">
      <alignment wrapText="1"/>
    </xf>
    <xf numFmtId="171" fontId="4" fillId="3" borderId="4" xfId="3" applyNumberFormat="1" applyFont="1" applyFill="1" applyBorder="1" applyAlignment="1">
      <alignment wrapText="1"/>
    </xf>
    <xf numFmtId="172" fontId="4" fillId="3" borderId="4" xfId="4" applyNumberFormat="1" applyFont="1" applyFill="1" applyBorder="1" applyAlignment="1">
      <alignment wrapText="1"/>
    </xf>
    <xf numFmtId="171" fontId="16" fillId="3" borderId="4" xfId="3" applyNumberFormat="1" applyFont="1" applyFill="1" applyBorder="1" applyAlignment="1">
      <alignment wrapText="1"/>
    </xf>
    <xf numFmtId="171" fontId="4" fillId="3" borderId="7" xfId="3" applyNumberFormat="1" applyFont="1" applyFill="1" applyBorder="1" applyAlignment="1">
      <alignment wrapText="1"/>
    </xf>
    <xf numFmtId="172" fontId="4" fillId="3" borderId="7" xfId="4" applyNumberFormat="1" applyFont="1" applyFill="1" applyBorder="1" applyAlignment="1">
      <alignment wrapText="1"/>
    </xf>
    <xf numFmtId="0" fontId="5" fillId="0" borderId="8" xfId="3" applyFont="1" applyBorder="1" applyAlignment="1">
      <alignment horizontal="left" wrapText="1"/>
    </xf>
    <xf numFmtId="170" fontId="17" fillId="3" borderId="9" xfId="3" applyNumberFormat="1" applyFont="1" applyFill="1" applyBorder="1" applyAlignment="1">
      <alignment wrapText="1"/>
    </xf>
    <xf numFmtId="170" fontId="5" fillId="3" borderId="9" xfId="3" applyNumberFormat="1" applyFont="1" applyFill="1" applyBorder="1" applyAlignment="1">
      <alignment wrapText="1"/>
    </xf>
    <xf numFmtId="167" fontId="5" fillId="3" borderId="9" xfId="2" applyNumberFormat="1" applyFont="1" applyFill="1" applyBorder="1" applyAlignment="1">
      <alignment wrapText="1"/>
    </xf>
    <xf numFmtId="0" fontId="9" fillId="0" borderId="0" xfId="3" applyFont="1" applyAlignment="1">
      <alignment wrapText="1"/>
    </xf>
    <xf numFmtId="0" fontId="9" fillId="0" borderId="0" xfId="3" applyFont="1"/>
    <xf numFmtId="0" fontId="9" fillId="0" borderId="5" xfId="3" applyFont="1" applyBorder="1" applyAlignment="1">
      <alignment wrapText="1"/>
    </xf>
    <xf numFmtId="0" fontId="5" fillId="0" borderId="8" xfId="3" applyFont="1" applyBorder="1" applyAlignment="1">
      <alignment horizontal="left" vertical="center" wrapText="1"/>
    </xf>
    <xf numFmtId="0" fontId="4" fillId="3" borderId="3" xfId="3" applyFont="1" applyFill="1" applyBorder="1" applyAlignment="1">
      <alignment horizontal="right" wrapText="1"/>
    </xf>
    <xf numFmtId="0" fontId="4" fillId="3" borderId="2" xfId="3" applyFont="1" applyFill="1" applyBorder="1" applyAlignment="1">
      <alignment horizontal="right" wrapText="1"/>
    </xf>
    <xf numFmtId="0" fontId="4" fillId="0" borderId="8" xfId="3" applyFont="1" applyBorder="1" applyAlignment="1">
      <alignment horizontal="left" vertical="center" wrapText="1"/>
    </xf>
    <xf numFmtId="169" fontId="4" fillId="3" borderId="4" xfId="3" applyNumberFormat="1" applyFont="1" applyFill="1" applyBorder="1" applyAlignment="1">
      <alignment horizontal="right" wrapText="1"/>
    </xf>
    <xf numFmtId="169" fontId="4" fillId="3" borderId="8" xfId="3" applyNumberFormat="1" applyFont="1" applyFill="1" applyBorder="1" applyAlignment="1">
      <alignment horizontal="right" wrapText="1"/>
    </xf>
    <xf numFmtId="167" fontId="4" fillId="3" borderId="4" xfId="2" applyNumberFormat="1" applyFont="1" applyFill="1" applyBorder="1" applyAlignment="1">
      <alignment horizontal="right" wrapText="1"/>
    </xf>
    <xf numFmtId="171" fontId="4" fillId="3" borderId="8" xfId="3" applyNumberFormat="1" applyFont="1" applyFill="1" applyBorder="1" applyAlignment="1">
      <alignment wrapText="1"/>
    </xf>
    <xf numFmtId="171" fontId="4" fillId="3" borderId="6" xfId="3" applyNumberFormat="1" applyFont="1" applyFill="1" applyBorder="1" applyAlignment="1">
      <alignment wrapText="1"/>
    </xf>
    <xf numFmtId="169" fontId="5" fillId="3" borderId="9" xfId="3" applyNumberFormat="1" applyFont="1" applyFill="1" applyBorder="1" applyAlignment="1">
      <alignment horizontal="right" wrapText="1"/>
    </xf>
    <xf numFmtId="167" fontId="5" fillId="3" borderId="9" xfId="2" applyNumberFormat="1" applyFont="1" applyFill="1" applyBorder="1" applyAlignment="1">
      <alignment horizontal="right" wrapText="1"/>
    </xf>
    <xf numFmtId="0" fontId="8" fillId="0" borderId="0" xfId="3" applyFont="1" applyAlignment="1">
      <alignment horizontal="left" vertical="center" wrapText="1"/>
    </xf>
    <xf numFmtId="0" fontId="10" fillId="2" borderId="4" xfId="3" applyFont="1" applyFill="1" applyBorder="1" applyAlignment="1">
      <alignment horizontal="center" vertical="top" wrapText="1"/>
    </xf>
    <xf numFmtId="172" fontId="9" fillId="0" borderId="4" xfId="1" applyNumberFormat="1" applyFont="1" applyBorder="1" applyAlignment="1">
      <alignment wrapText="1"/>
    </xf>
    <xf numFmtId="0" fontId="4" fillId="0" borderId="0" xfId="3" applyFont="1" applyAlignment="1">
      <alignment horizontal="left" vertical="center" wrapText="1" indent="1"/>
    </xf>
    <xf numFmtId="171" fontId="4" fillId="0" borderId="0" xfId="3" applyNumberFormat="1" applyFont="1" applyAlignment="1">
      <alignment wrapText="1"/>
    </xf>
    <xf numFmtId="0" fontId="5" fillId="0" borderId="0" xfId="3" applyFont="1" applyAlignment="1">
      <alignment horizontal="left" vertical="center" wrapText="1"/>
    </xf>
    <xf numFmtId="0" fontId="9" fillId="0" borderId="8" xfId="3" applyFont="1" applyBorder="1" applyAlignment="1">
      <alignment wrapText="1"/>
    </xf>
    <xf numFmtId="171" fontId="4" fillId="3" borderId="11" xfId="3" applyNumberFormat="1" applyFont="1" applyFill="1" applyBorder="1" applyAlignment="1">
      <alignment wrapText="1"/>
    </xf>
    <xf numFmtId="171" fontId="4" fillId="3" borderId="12" xfId="3" applyNumberFormat="1" applyFont="1" applyFill="1" applyBorder="1" applyAlignment="1">
      <alignment wrapText="1"/>
    </xf>
    <xf numFmtId="0" fontId="4" fillId="0" borderId="0" xfId="3" applyFont="1" applyAlignment="1">
      <alignment horizontal="left" vertical="center" wrapText="1" indent="2"/>
    </xf>
    <xf numFmtId="0" fontId="4" fillId="0" borderId="0" xfId="3" applyFont="1" applyAlignment="1">
      <alignment horizontal="left" vertical="center" wrapText="1"/>
    </xf>
    <xf numFmtId="0" fontId="4" fillId="3" borderId="13" xfId="3" applyFont="1" applyFill="1" applyBorder="1" applyAlignment="1">
      <alignment horizontal="right" wrapText="1"/>
    </xf>
    <xf numFmtId="169" fontId="4" fillId="3" borderId="12" xfId="3" applyNumberFormat="1" applyFont="1" applyFill="1" applyBorder="1" applyAlignment="1">
      <alignment horizontal="right" wrapText="1"/>
    </xf>
    <xf numFmtId="169" fontId="5" fillId="3" borderId="11" xfId="3" applyNumberFormat="1" applyFont="1" applyFill="1" applyBorder="1" applyAlignment="1">
      <alignment horizontal="right" wrapText="1"/>
    </xf>
    <xf numFmtId="0" fontId="4" fillId="3" borderId="10" xfId="3" applyFont="1" applyFill="1" applyBorder="1" applyAlignment="1">
      <alignment horizontal="right" wrapText="1"/>
    </xf>
    <xf numFmtId="174" fontId="4" fillId="3" borderId="12" xfId="3" applyNumberFormat="1" applyFont="1" applyFill="1" applyBorder="1" applyAlignment="1">
      <alignment wrapText="1"/>
    </xf>
    <xf numFmtId="173" fontId="4" fillId="3" borderId="11" xfId="3" applyNumberFormat="1" applyFont="1" applyFill="1" applyBorder="1" applyAlignment="1">
      <alignment horizontal="right" wrapText="1"/>
    </xf>
    <xf numFmtId="173" fontId="4" fillId="3" borderId="12" xfId="3" applyNumberFormat="1" applyFont="1" applyFill="1" applyBorder="1" applyAlignment="1">
      <alignment horizontal="right" wrapText="1"/>
    </xf>
    <xf numFmtId="174" fontId="4" fillId="3" borderId="11" xfId="3" applyNumberFormat="1" applyFont="1" applyFill="1" applyBorder="1" applyAlignment="1">
      <alignment wrapText="1"/>
    </xf>
    <xf numFmtId="0" fontId="4" fillId="3" borderId="12" xfId="3" applyFont="1" applyFill="1" applyBorder="1" applyAlignment="1">
      <alignment horizontal="right" wrapText="1"/>
    </xf>
    <xf numFmtId="0" fontId="10" fillId="2" borderId="5" xfId="3" applyFont="1" applyFill="1" applyBorder="1" applyAlignment="1">
      <alignment horizontal="center" vertical="center" wrapText="1"/>
    </xf>
    <xf numFmtId="0" fontId="16" fillId="3" borderId="5" xfId="3" applyFont="1" applyFill="1" applyBorder="1" applyAlignment="1">
      <alignment horizontal="left" vertical="center" wrapText="1"/>
    </xf>
    <xf numFmtId="169" fontId="5" fillId="3" borderId="3" xfId="3" applyNumberFormat="1" applyFont="1" applyFill="1" applyBorder="1" applyAlignment="1">
      <alignment horizontal="right" wrapText="1"/>
    </xf>
    <xf numFmtId="167" fontId="5" fillId="3" borderId="3" xfId="2" applyNumberFormat="1" applyFont="1" applyFill="1" applyBorder="1" applyAlignment="1">
      <alignment horizontal="right" wrapText="1"/>
    </xf>
    <xf numFmtId="170" fontId="4" fillId="3" borderId="12" xfId="3" applyNumberFormat="1" applyFont="1" applyFill="1" applyBorder="1" applyAlignment="1">
      <alignment wrapText="1"/>
    </xf>
    <xf numFmtId="170" fontId="4" fillId="3" borderId="11" xfId="3" applyNumberFormat="1" applyFont="1" applyFill="1" applyBorder="1" applyAlignment="1">
      <alignment wrapText="1"/>
    </xf>
    <xf numFmtId="170" fontId="4" fillId="3" borderId="10" xfId="3" applyNumberFormat="1" applyFont="1" applyFill="1" applyBorder="1" applyAlignment="1">
      <alignment wrapText="1"/>
    </xf>
    <xf numFmtId="0" fontId="4" fillId="3" borderId="4" xfId="3" applyFont="1" applyFill="1" applyBorder="1" applyAlignment="1">
      <alignment horizontal="right" wrapText="1"/>
    </xf>
    <xf numFmtId="0" fontId="5" fillId="0" borderId="8" xfId="3" applyFont="1" applyBorder="1" applyAlignment="1">
      <alignment horizontal="left" vertical="center" wrapText="1" indent="1"/>
    </xf>
    <xf numFmtId="0" fontId="4" fillId="0" borderId="8" xfId="3" applyFont="1" applyBorder="1" applyAlignment="1">
      <alignment horizontal="left" vertical="center" wrapText="1" indent="1"/>
    </xf>
    <xf numFmtId="0" fontId="5" fillId="0" borderId="0" xfId="3" applyFont="1" applyAlignment="1">
      <alignment horizontal="left" vertical="center" wrapText="1" indent="1"/>
    </xf>
    <xf numFmtId="169" fontId="5" fillId="3" borderId="12" xfId="3" applyNumberFormat="1" applyFont="1" applyFill="1" applyBorder="1" applyAlignment="1">
      <alignment horizontal="right" wrapText="1"/>
    </xf>
    <xf numFmtId="169" fontId="5" fillId="3" borderId="14" xfId="3" applyNumberFormat="1" applyFont="1" applyFill="1" applyBorder="1" applyAlignment="1">
      <alignment horizontal="right" wrapText="1"/>
    </xf>
    <xf numFmtId="169" fontId="5" fillId="3" borderId="10" xfId="3" applyNumberFormat="1" applyFont="1" applyFill="1" applyBorder="1" applyAlignment="1">
      <alignment horizontal="right" wrapText="1"/>
    </xf>
    <xf numFmtId="171" fontId="4" fillId="3" borderId="11" xfId="3" applyNumberFormat="1" applyFont="1" applyFill="1" applyBorder="1" applyAlignment="1">
      <alignment horizontal="right"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0" fillId="0" borderId="8" xfId="0" applyFont="1" applyBorder="1" applyAlignment="1">
      <alignment horizontal="left" vertical="center" wrapText="1"/>
    </xf>
    <xf numFmtId="0" fontId="19" fillId="3" borderId="3" xfId="0" applyFont="1" applyFill="1" applyBorder="1" applyAlignment="1">
      <alignment horizontal="left" vertical="center" wrapText="1"/>
    </xf>
    <xf numFmtId="0" fontId="20" fillId="0" borderId="8" xfId="0" applyFont="1" applyBorder="1" applyAlignment="1">
      <alignment horizontal="left" vertical="center" wrapText="1" indent="1"/>
    </xf>
    <xf numFmtId="0" fontId="19" fillId="3" borderId="4" xfId="0" applyFont="1" applyFill="1" applyBorder="1" applyAlignment="1">
      <alignment horizontal="right" vertical="center" wrapText="1"/>
    </xf>
    <xf numFmtId="0" fontId="19" fillId="0" borderId="8" xfId="0" applyFont="1" applyBorder="1" applyAlignment="1">
      <alignment horizontal="left" vertical="center" wrapText="1" indent="1"/>
    </xf>
    <xf numFmtId="0" fontId="19" fillId="0" borderId="8" xfId="0" applyFont="1" applyBorder="1" applyAlignment="1">
      <alignment horizontal="left" vertical="center" wrapText="1" indent="4"/>
    </xf>
    <xf numFmtId="168" fontId="19" fillId="3" borderId="4" xfId="0" applyNumberFormat="1" applyFont="1" applyFill="1" applyBorder="1" applyAlignment="1">
      <alignment horizontal="right" vertical="center" wrapText="1"/>
    </xf>
    <xf numFmtId="168" fontId="19" fillId="3" borderId="7" xfId="0" applyNumberFormat="1" applyFont="1" applyFill="1" applyBorder="1" applyAlignment="1">
      <alignment horizontal="right" vertical="center" wrapText="1"/>
    </xf>
    <xf numFmtId="0" fontId="19" fillId="3" borderId="3" xfId="0" applyFont="1" applyFill="1" applyBorder="1" applyAlignment="1">
      <alignment horizontal="right" vertical="center" wrapText="1"/>
    </xf>
    <xf numFmtId="167" fontId="19" fillId="3" borderId="4" xfId="0" applyNumberFormat="1" applyFont="1" applyFill="1" applyBorder="1" applyAlignment="1">
      <alignment horizontal="right" vertical="center" wrapText="1"/>
    </xf>
    <xf numFmtId="0" fontId="19" fillId="3" borderId="7" xfId="0" applyFont="1" applyFill="1" applyBorder="1" applyAlignment="1">
      <alignment horizontal="right" vertical="center" wrapText="1"/>
    </xf>
    <xf numFmtId="0" fontId="21" fillId="0" borderId="8" xfId="0" applyFont="1" applyBorder="1" applyAlignment="1">
      <alignment horizontal="left" vertical="center" wrapText="1" indent="4"/>
    </xf>
    <xf numFmtId="0" fontId="21" fillId="3" borderId="4" xfId="0" applyFont="1" applyFill="1" applyBorder="1" applyAlignment="1">
      <alignment horizontal="right" vertical="center" wrapText="1"/>
    </xf>
    <xf numFmtId="0" fontId="21" fillId="0" borderId="8" xfId="0" applyFont="1" applyBorder="1" applyAlignment="1">
      <alignment horizontal="left" vertical="center" wrapText="1" indent="6"/>
    </xf>
    <xf numFmtId="168" fontId="21" fillId="3" borderId="4" xfId="0" applyNumberFormat="1" applyFont="1" applyFill="1" applyBorder="1" applyAlignment="1">
      <alignment horizontal="right" vertical="center" wrapText="1"/>
    </xf>
    <xf numFmtId="0" fontId="21" fillId="3" borderId="7" xfId="0" applyFont="1" applyFill="1" applyBorder="1" applyAlignment="1">
      <alignment horizontal="right" vertical="center" wrapText="1"/>
    </xf>
    <xf numFmtId="168" fontId="21" fillId="3" borderId="7" xfId="0" applyNumberFormat="1" applyFont="1" applyFill="1" applyBorder="1" applyAlignment="1">
      <alignment horizontal="right" vertical="center" wrapText="1"/>
    </xf>
    <xf numFmtId="0" fontId="23" fillId="0" borderId="1" xfId="0" applyFont="1" applyBorder="1" applyAlignment="1">
      <alignment wrapText="1"/>
    </xf>
    <xf numFmtId="0" fontId="25" fillId="0" borderId="0" xfId="3" applyFont="1"/>
    <xf numFmtId="169" fontId="9" fillId="0" borderId="0" xfId="3" applyNumberFormat="1" applyFont="1" applyAlignment="1">
      <alignment wrapText="1"/>
    </xf>
    <xf numFmtId="0" fontId="26" fillId="0" borderId="0" xfId="3" applyFont="1"/>
    <xf numFmtId="169" fontId="19" fillId="3" borderId="9" xfId="0" applyNumberFormat="1" applyFont="1" applyFill="1" applyBorder="1" applyAlignment="1">
      <alignment horizontal="right" vertical="center" wrapText="1"/>
    </xf>
    <xf numFmtId="0" fontId="23" fillId="3" borderId="3" xfId="0" applyFont="1" applyFill="1" applyBorder="1" applyAlignment="1">
      <alignment wrapText="1"/>
    </xf>
    <xf numFmtId="0" fontId="23" fillId="3" borderId="4" xfId="0" applyFont="1" applyFill="1" applyBorder="1" applyAlignment="1">
      <alignment wrapText="1"/>
    </xf>
    <xf numFmtId="174" fontId="4" fillId="3" borderId="11" xfId="3" applyNumberFormat="1" applyFont="1" applyFill="1" applyBorder="1" applyAlignment="1">
      <alignment horizontal="right" wrapText="1"/>
    </xf>
    <xf numFmtId="168" fontId="19" fillId="3" borderId="4" xfId="5" applyNumberFormat="1" applyFont="1" applyFill="1" applyBorder="1" applyAlignment="1">
      <alignment horizontal="right" vertical="center" wrapText="1"/>
    </xf>
    <xf numFmtId="0" fontId="26" fillId="0" borderId="0" xfId="0" applyFont="1"/>
    <xf numFmtId="0" fontId="27" fillId="0" borderId="0" xfId="0" applyFont="1"/>
    <xf numFmtId="0" fontId="26" fillId="0" borderId="0" xfId="0" applyFont="1" applyAlignment="1">
      <alignment horizontal="center" wrapText="1"/>
    </xf>
    <xf numFmtId="0" fontId="10" fillId="2" borderId="10" xfId="3" applyFont="1" applyFill="1" applyBorder="1" applyAlignment="1">
      <alignment horizontal="center" vertical="top" wrapText="1"/>
    </xf>
    <xf numFmtId="0" fontId="10" fillId="2" borderId="11" xfId="3" applyFont="1" applyFill="1" applyBorder="1" applyAlignment="1">
      <alignment horizontal="center" vertical="top" wrapText="1"/>
    </xf>
    <xf numFmtId="15" fontId="4" fillId="3" borderId="12" xfId="3" quotePrefix="1" applyNumberFormat="1" applyFont="1" applyFill="1" applyBorder="1" applyAlignment="1">
      <alignment horizontal="center" wrapText="1"/>
    </xf>
    <xf numFmtId="15" fontId="4" fillId="3" borderId="10" xfId="3" quotePrefix="1" applyNumberFormat="1" applyFont="1" applyFill="1" applyBorder="1" applyAlignment="1">
      <alignment horizontal="center" wrapText="1"/>
    </xf>
    <xf numFmtId="169" fontId="4" fillId="3" borderId="12" xfId="3" quotePrefix="1" applyNumberFormat="1" applyFont="1" applyFill="1" applyBorder="1" applyAlignment="1">
      <alignment horizontal="center" wrapText="1"/>
    </xf>
    <xf numFmtId="169" fontId="4" fillId="3" borderId="11" xfId="3" quotePrefix="1" applyNumberFormat="1" applyFont="1" applyFill="1" applyBorder="1" applyAlignment="1">
      <alignment horizontal="center" wrapText="1"/>
    </xf>
    <xf numFmtId="15" fontId="4" fillId="0" borderId="0" xfId="3" quotePrefix="1" applyNumberFormat="1" applyFont="1" applyAlignment="1">
      <alignment horizontal="center" wrapText="1"/>
    </xf>
    <xf numFmtId="171" fontId="4" fillId="3" borderId="12" xfId="3" applyNumberFormat="1" applyFont="1" applyFill="1" applyBorder="1" applyAlignment="1">
      <alignment horizontal="right" wrapText="1"/>
    </xf>
    <xf numFmtId="171" fontId="5" fillId="3" borderId="12" xfId="3" applyNumberFormat="1" applyFont="1" applyFill="1" applyBorder="1" applyAlignment="1">
      <alignment horizontal="right" wrapText="1"/>
    </xf>
    <xf numFmtId="169" fontId="5" fillId="0" borderId="0" xfId="3" applyNumberFormat="1" applyFont="1" applyAlignment="1">
      <alignment horizontal="right" wrapText="1"/>
    </xf>
    <xf numFmtId="169" fontId="5" fillId="0" borderId="18" xfId="3" applyNumberFormat="1" applyFont="1" applyBorder="1" applyAlignment="1">
      <alignment horizontal="right" wrapText="1"/>
    </xf>
    <xf numFmtId="169" fontId="5" fillId="0" borderId="19" xfId="3" applyNumberFormat="1" applyFont="1" applyBorder="1" applyAlignment="1">
      <alignment horizontal="right" wrapText="1"/>
    </xf>
    <xf numFmtId="171" fontId="4" fillId="3" borderId="10" xfId="3" applyNumberFormat="1" applyFont="1" applyFill="1" applyBorder="1" applyAlignment="1">
      <alignment horizontal="right" wrapText="1"/>
    </xf>
    <xf numFmtId="171" fontId="4" fillId="0" borderId="0" xfId="3" applyNumberFormat="1" applyFont="1" applyAlignment="1">
      <alignment horizontal="right" wrapText="1"/>
    </xf>
    <xf numFmtId="171" fontId="4" fillId="3" borderId="20" xfId="3" applyNumberFormat="1" applyFont="1" applyFill="1" applyBorder="1" applyAlignment="1">
      <alignment horizontal="right" wrapText="1"/>
    </xf>
    <xf numFmtId="169" fontId="5" fillId="3" borderId="21" xfId="3" applyNumberFormat="1" applyFont="1" applyFill="1" applyBorder="1" applyAlignment="1">
      <alignment horizontal="right" wrapText="1"/>
    </xf>
    <xf numFmtId="164" fontId="4" fillId="3" borderId="4" xfId="3" applyNumberFormat="1" applyFont="1" applyFill="1" applyBorder="1" applyAlignment="1">
      <alignment wrapText="1"/>
    </xf>
    <xf numFmtId="164" fontId="9" fillId="0" borderId="0" xfId="3" applyNumberFormat="1" applyFont="1"/>
    <xf numFmtId="164" fontId="4" fillId="3" borderId="4" xfId="3" applyNumberFormat="1" applyFont="1" applyFill="1" applyBorder="1" applyAlignment="1">
      <alignment horizontal="right" wrapText="1"/>
    </xf>
    <xf numFmtId="164" fontId="4" fillId="3" borderId="12" xfId="3" applyNumberFormat="1" applyFont="1" applyFill="1" applyBorder="1" applyAlignment="1">
      <alignment horizontal="right" wrapText="1"/>
    </xf>
    <xf numFmtId="0" fontId="5" fillId="0" borderId="0" xfId="3" applyFont="1" applyAlignment="1">
      <alignment horizontal="left" vertical="center" wrapText="1" indent="2"/>
    </xf>
    <xf numFmtId="0" fontId="9" fillId="0" borderId="0" xfId="0" applyFont="1"/>
    <xf numFmtId="175" fontId="29" fillId="5" borderId="14" xfId="6" applyNumberFormat="1" applyFont="1" applyFill="1" applyBorder="1" applyAlignment="1">
      <alignment horizontal="right" indent="1"/>
    </xf>
    <xf numFmtId="166" fontId="4" fillId="3" borderId="12" xfId="3" applyNumberFormat="1" applyFont="1" applyFill="1" applyBorder="1" applyAlignment="1">
      <alignment horizontal="right" wrapText="1"/>
    </xf>
    <xf numFmtId="0" fontId="11" fillId="0" borderId="4" xfId="0" applyFont="1" applyBorder="1" applyAlignment="1">
      <alignment wrapText="1"/>
    </xf>
    <xf numFmtId="0" fontId="11" fillId="0" borderId="17" xfId="0" applyFont="1" applyBorder="1" applyAlignment="1">
      <alignment wrapText="1"/>
    </xf>
    <xf numFmtId="0" fontId="11" fillId="0" borderId="1" xfId="0" applyFont="1" applyBorder="1" applyAlignment="1">
      <alignment wrapText="1"/>
    </xf>
    <xf numFmtId="172" fontId="4" fillId="3" borderId="12" xfId="3" applyNumberFormat="1" applyFont="1" applyFill="1" applyBorder="1" applyAlignment="1">
      <alignment horizontal="right" wrapText="1"/>
    </xf>
    <xf numFmtId="0" fontId="16" fillId="3" borderId="22" xfId="3" applyFont="1" applyFill="1" applyBorder="1" applyAlignment="1">
      <alignment horizontal="left" vertical="center" wrapText="1"/>
    </xf>
    <xf numFmtId="0" fontId="30" fillId="4" borderId="14" xfId="7" applyFont="1" applyFill="1" applyBorder="1"/>
    <xf numFmtId="0" fontId="30" fillId="4" borderId="14" xfId="7" applyFont="1" applyFill="1" applyBorder="1" applyAlignment="1">
      <alignment wrapText="1"/>
    </xf>
    <xf numFmtId="0" fontId="4" fillId="0" borderId="0" xfId="0" applyFont="1" applyAlignment="1">
      <alignment horizontal="left" vertical="center" wrapText="1"/>
    </xf>
    <xf numFmtId="0" fontId="6" fillId="0" borderId="0" xfId="0" applyFont="1" applyAlignment="1">
      <alignment horizontal="left" wrapText="1"/>
    </xf>
    <xf numFmtId="0" fontId="4" fillId="0" borderId="0" xfId="3" applyFont="1" applyAlignment="1">
      <alignment horizontal="left" wrapText="1"/>
    </xf>
    <xf numFmtId="0" fontId="9" fillId="0" borderId="0" xfId="3" applyFont="1" applyAlignment="1">
      <alignment horizontal="left" wrapText="1"/>
    </xf>
    <xf numFmtId="0" fontId="19" fillId="0" borderId="0" xfId="0" applyFont="1" applyAlignment="1">
      <alignment horizontal="left" wrapText="1"/>
    </xf>
    <xf numFmtId="169" fontId="9" fillId="0" borderId="0" xfId="3" applyNumberFormat="1" applyFont="1"/>
    <xf numFmtId="0" fontId="0" fillId="0" borderId="0" xfId="0" applyAlignment="1">
      <alignment vertical="center" wrapText="1"/>
    </xf>
    <xf numFmtId="172" fontId="9" fillId="0" borderId="4" xfId="1" applyNumberFormat="1" applyFont="1" applyFill="1" applyBorder="1" applyAlignment="1">
      <alignment wrapText="1"/>
    </xf>
    <xf numFmtId="171" fontId="4" fillId="6" borderId="4" xfId="3" applyNumberFormat="1" applyFont="1" applyFill="1" applyBorder="1" applyAlignment="1">
      <alignment wrapText="1"/>
    </xf>
    <xf numFmtId="172" fontId="4" fillId="6" borderId="7" xfId="4" applyNumberFormat="1" applyFont="1" applyFill="1" applyBorder="1" applyAlignment="1">
      <alignment wrapText="1"/>
    </xf>
    <xf numFmtId="176" fontId="4" fillId="3" borderId="12" xfId="3" applyNumberFormat="1" applyFont="1" applyFill="1" applyBorder="1" applyAlignment="1">
      <alignment wrapText="1"/>
    </xf>
    <xf numFmtId="171" fontId="4" fillId="3" borderId="10" xfId="3" applyNumberFormat="1" applyFont="1" applyFill="1" applyBorder="1" applyAlignment="1">
      <alignment wrapText="1"/>
    </xf>
    <xf numFmtId="176" fontId="9" fillId="0" borderId="0" xfId="3" applyNumberFormat="1" applyFont="1" applyAlignment="1">
      <alignment wrapText="1"/>
    </xf>
    <xf numFmtId="176" fontId="4" fillId="3" borderId="11" xfId="3" applyNumberFormat="1" applyFont="1" applyFill="1" applyBorder="1" applyAlignment="1">
      <alignment wrapText="1"/>
    </xf>
    <xf numFmtId="171" fontId="4" fillId="0" borderId="23" xfId="3" applyNumberFormat="1" applyFont="1" applyBorder="1" applyAlignment="1">
      <alignment wrapText="1"/>
    </xf>
    <xf numFmtId="173" fontId="5" fillId="3" borderId="4" xfId="3" applyNumberFormat="1" applyFont="1" applyFill="1" applyBorder="1" applyAlignment="1">
      <alignment horizontal="right" wrapText="1"/>
    </xf>
    <xf numFmtId="173" fontId="5" fillId="3" borderId="16" xfId="3" applyNumberFormat="1" applyFont="1" applyFill="1" applyBorder="1" applyAlignment="1">
      <alignment horizontal="right" wrapText="1"/>
    </xf>
    <xf numFmtId="173" fontId="4" fillId="3" borderId="10" xfId="3" applyNumberFormat="1" applyFont="1" applyFill="1" applyBorder="1" applyAlignment="1">
      <alignment horizontal="right" wrapText="1"/>
    </xf>
    <xf numFmtId="173" fontId="9" fillId="0" borderId="8" xfId="3" applyNumberFormat="1" applyFont="1" applyBorder="1" applyAlignment="1">
      <alignment wrapText="1"/>
    </xf>
    <xf numFmtId="173" fontId="9" fillId="0" borderId="4" xfId="3" applyNumberFormat="1" applyFont="1" applyBorder="1" applyAlignment="1">
      <alignment wrapText="1"/>
    </xf>
    <xf numFmtId="173" fontId="4" fillId="3" borderId="11" xfId="3" applyNumberFormat="1" applyFont="1" applyFill="1" applyBorder="1" applyAlignment="1">
      <alignment wrapText="1"/>
    </xf>
    <xf numFmtId="173" fontId="5" fillId="3" borderId="12" xfId="3" applyNumberFormat="1" applyFont="1" applyFill="1" applyBorder="1" applyAlignment="1">
      <alignment horizontal="right" wrapText="1"/>
    </xf>
    <xf numFmtId="173" fontId="4" fillId="3" borderId="12" xfId="3" applyNumberFormat="1" applyFont="1" applyFill="1" applyBorder="1" applyAlignment="1">
      <alignment wrapText="1"/>
    </xf>
    <xf numFmtId="173" fontId="5" fillId="3" borderId="14" xfId="3" applyNumberFormat="1" applyFont="1" applyFill="1" applyBorder="1" applyAlignment="1">
      <alignment horizontal="right" wrapText="1"/>
    </xf>
    <xf numFmtId="173" fontId="4" fillId="0" borderId="0" xfId="3" applyNumberFormat="1" applyFont="1" applyAlignment="1">
      <alignment wrapText="1"/>
    </xf>
    <xf numFmtId="173" fontId="9" fillId="0" borderId="0" xfId="3" applyNumberFormat="1" applyFont="1" applyAlignment="1">
      <alignment wrapText="1"/>
    </xf>
    <xf numFmtId="173" fontId="4" fillId="0" borderId="0" xfId="4" applyNumberFormat="1" applyFont="1" applyFill="1" applyBorder="1" applyAlignment="1">
      <alignment wrapText="1"/>
    </xf>
    <xf numFmtId="173" fontId="5" fillId="3" borderId="10" xfId="3" applyNumberFormat="1" applyFont="1" applyFill="1" applyBorder="1" applyAlignment="1">
      <alignment horizontal="right" wrapText="1"/>
    </xf>
    <xf numFmtId="173" fontId="4" fillId="0" borderId="0" xfId="3" applyNumberFormat="1" applyFont="1" applyAlignment="1">
      <alignment horizontal="right" wrapText="1"/>
    </xf>
    <xf numFmtId="173" fontId="25" fillId="3" borderId="10" xfId="3" applyNumberFormat="1" applyFont="1" applyFill="1" applyBorder="1" applyAlignment="1">
      <alignment horizontal="right" wrapText="1"/>
    </xf>
    <xf numFmtId="173" fontId="9" fillId="3" borderId="12" xfId="3" applyNumberFormat="1" applyFont="1" applyFill="1" applyBorder="1" applyAlignment="1">
      <alignment wrapText="1"/>
    </xf>
    <xf numFmtId="173" fontId="9" fillId="3" borderId="11" xfId="3" applyNumberFormat="1" applyFont="1" applyFill="1" applyBorder="1" applyAlignment="1">
      <alignment wrapText="1"/>
    </xf>
    <xf numFmtId="173" fontId="5" fillId="3" borderId="11" xfId="3" applyNumberFormat="1" applyFont="1" applyFill="1" applyBorder="1" applyAlignment="1">
      <alignment horizontal="right" wrapText="1"/>
    </xf>
    <xf numFmtId="173" fontId="25" fillId="3" borderId="14" xfId="3" applyNumberFormat="1" applyFont="1" applyFill="1" applyBorder="1" applyAlignment="1">
      <alignment horizontal="right" wrapText="1"/>
    </xf>
    <xf numFmtId="173" fontId="5" fillId="0" borderId="0" xfId="3" applyNumberFormat="1" applyFont="1" applyAlignment="1">
      <alignment horizontal="right" wrapText="1"/>
    </xf>
    <xf numFmtId="173" fontId="4" fillId="3" borderId="4" xfId="3" applyNumberFormat="1" applyFont="1" applyFill="1" applyBorder="1" applyAlignment="1">
      <alignment wrapText="1"/>
    </xf>
    <xf numFmtId="173" fontId="4" fillId="3" borderId="15" xfId="3" applyNumberFormat="1" applyFont="1" applyFill="1" applyBorder="1" applyAlignment="1">
      <alignment wrapText="1"/>
    </xf>
    <xf numFmtId="171" fontId="4" fillId="6" borderId="12" xfId="3" applyNumberFormat="1" applyFont="1" applyFill="1" applyBorder="1" applyAlignment="1">
      <alignment horizontal="right" wrapText="1"/>
    </xf>
    <xf numFmtId="0" fontId="11" fillId="0" borderId="0" xfId="0" applyFont="1" applyAlignment="1">
      <alignment vertical="center" wrapText="1"/>
    </xf>
    <xf numFmtId="0" fontId="11" fillId="0" borderId="0" xfId="0" applyFont="1" applyAlignment="1">
      <alignment vertical="center"/>
    </xf>
    <xf numFmtId="177" fontId="11" fillId="6" borderId="12" xfId="0" applyNumberFormat="1" applyFont="1" applyFill="1" applyBorder="1" applyAlignment="1">
      <alignment vertical="center" wrapText="1"/>
    </xf>
    <xf numFmtId="178" fontId="11" fillId="6" borderId="12" xfId="0" applyNumberFormat="1" applyFont="1" applyFill="1" applyBorder="1" applyAlignment="1">
      <alignment vertical="center" wrapText="1"/>
    </xf>
    <xf numFmtId="177" fontId="11" fillId="6" borderId="11" xfId="0" applyNumberFormat="1" applyFont="1" applyFill="1" applyBorder="1" applyAlignment="1">
      <alignment vertical="center" wrapText="1"/>
    </xf>
    <xf numFmtId="0" fontId="26" fillId="7" borderId="10" xfId="0" applyFont="1" applyFill="1" applyBorder="1" applyAlignment="1">
      <alignment horizontal="center" vertical="center"/>
    </xf>
    <xf numFmtId="9" fontId="11" fillId="6" borderId="12" xfId="8" applyFont="1" applyFill="1" applyBorder="1" applyAlignment="1">
      <alignment vertical="center" wrapText="1"/>
    </xf>
    <xf numFmtId="9" fontId="11" fillId="6" borderId="11" xfId="8" applyFont="1" applyFill="1" applyBorder="1" applyAlignment="1">
      <alignment vertical="center" wrapText="1"/>
    </xf>
    <xf numFmtId="0" fontId="6" fillId="0" borderId="0" xfId="3" applyFont="1" applyAlignment="1">
      <alignment horizontal="left" wrapText="1"/>
    </xf>
    <xf numFmtId="176" fontId="0" fillId="0" borderId="0" xfId="0" applyNumberFormat="1" applyAlignment="1">
      <alignment vertical="center" wrapText="1"/>
    </xf>
    <xf numFmtId="0" fontId="10" fillId="2" borderId="0" xfId="3" applyFont="1" applyFill="1" applyAlignment="1">
      <alignment horizontal="center" vertical="top" wrapText="1"/>
    </xf>
    <xf numFmtId="0" fontId="16" fillId="3" borderId="8" xfId="3" applyFont="1" applyFill="1" applyBorder="1" applyAlignment="1">
      <alignment horizontal="left" vertical="center" wrapText="1"/>
    </xf>
    <xf numFmtId="170" fontId="4" fillId="3" borderId="8" xfId="3" applyNumberFormat="1" applyFont="1" applyFill="1" applyBorder="1" applyAlignment="1">
      <alignment wrapText="1"/>
    </xf>
    <xf numFmtId="171" fontId="16" fillId="3" borderId="8" xfId="3" applyNumberFormat="1" applyFont="1" applyFill="1" applyBorder="1" applyAlignment="1">
      <alignment wrapText="1"/>
    </xf>
    <xf numFmtId="0" fontId="4" fillId="0" borderId="0" xfId="0" applyFont="1" applyAlignment="1">
      <alignment horizontal="left" vertical="center" wrapText="1"/>
    </xf>
    <xf numFmtId="0" fontId="0" fillId="0" borderId="0" xfId="0"/>
    <xf numFmtId="0" fontId="6" fillId="0" borderId="0" xfId="0" applyFont="1" applyAlignment="1">
      <alignment horizontal="left" wrapText="1"/>
    </xf>
    <xf numFmtId="0" fontId="9" fillId="0" borderId="0" xfId="0" applyFont="1"/>
    <xf numFmtId="0" fontId="4" fillId="0" borderId="0" xfId="3" applyFont="1" applyAlignment="1">
      <alignment horizontal="left" wrapText="1"/>
    </xf>
    <xf numFmtId="0" fontId="9" fillId="0" borderId="0" xfId="3" applyFont="1" applyAlignment="1">
      <alignment horizontal="left" wrapText="1"/>
    </xf>
    <xf numFmtId="0" fontId="9" fillId="0" borderId="0" xfId="3" applyFont="1"/>
    <xf numFmtId="0" fontId="4" fillId="0" borderId="0" xfId="3" applyFont="1" applyAlignment="1">
      <alignment horizontal="left" vertical="center" wrapText="1"/>
    </xf>
    <xf numFmtId="0" fontId="9" fillId="0" borderId="0" xfId="3" applyFont="1" applyAlignment="1">
      <alignment vertical="center"/>
    </xf>
    <xf numFmtId="0" fontId="6" fillId="0" borderId="0" xfId="3" applyFont="1" applyAlignment="1">
      <alignment horizontal="left" wrapText="1"/>
    </xf>
    <xf numFmtId="0" fontId="11" fillId="0" borderId="0" xfId="3"/>
    <xf numFmtId="0" fontId="18" fillId="0" borderId="0" xfId="3" applyFont="1" applyAlignment="1">
      <alignment horizontal="left" wrapText="1"/>
    </xf>
    <xf numFmtId="0" fontId="9" fillId="0" borderId="0" xfId="3" applyFont="1" applyAlignment="1">
      <alignment horizontal="left" vertical="center" wrapText="1"/>
    </xf>
    <xf numFmtId="0" fontId="14" fillId="0" borderId="0" xfId="3" applyFont="1" applyAlignment="1">
      <alignment horizontal="left" wrapText="1"/>
    </xf>
    <xf numFmtId="0" fontId="19" fillId="0" borderId="0" xfId="0" applyFont="1" applyAlignment="1">
      <alignment horizontal="left" vertical="center" wrapText="1"/>
    </xf>
    <xf numFmtId="0" fontId="19" fillId="0" borderId="0" xfId="0" applyFont="1" applyAlignment="1">
      <alignment wrapText="1"/>
    </xf>
    <xf numFmtId="0" fontId="19" fillId="0" borderId="0" xfId="0" applyFont="1" applyAlignment="1">
      <alignment horizontal="left" wrapText="1"/>
    </xf>
    <xf numFmtId="0" fontId="9" fillId="0" borderId="0" xfId="0" applyFont="1" applyAlignment="1">
      <alignment horizontal="left" wrapText="1"/>
    </xf>
  </cellXfs>
  <cellStyles count="9">
    <cellStyle name="Comma" xfId="1" builtinId="3"/>
    <cellStyle name="Comma 2" xfId="4" xr:uid="{4DD93DAE-F5B5-4A61-95FF-67C53372CAE3}"/>
    <cellStyle name="Currency 2" xfId="2" xr:uid="{745BAD0C-184E-40FB-8351-DD608D0EDEE6}"/>
    <cellStyle name="Normal" xfId="0" builtinId="0"/>
    <cellStyle name="Normal 10" xfId="7" xr:uid="{B2594A2B-AC40-4B6A-AB20-E7277F6944EA}"/>
    <cellStyle name="Normal 2" xfId="3" xr:uid="{BF977A6C-7103-4D9F-8DBB-2CF094B66C86}"/>
    <cellStyle name="Normal 3" xfId="6" xr:uid="{146A5DCA-2548-462A-BBD1-CA0978389D0C}"/>
    <cellStyle name="Percent" xfId="8" builtinId="5"/>
    <cellStyle name="Percent 2" xfId="5" xr:uid="{645748DA-2732-4606-A66B-447CCD7EE715}"/>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6105CD59-B0FD-4A31-BEF2-95ED96B6379B}"/>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A59052B8-43D2-4E67-AFE9-84AF54BB5FF3}"/>
            </a:ext>
          </a:extLst>
        </xdr:cNvPr>
        <xdr:cNvPicPr>
          <a:picLocks noChangeAspect="1"/>
        </xdr:cNvPicPr>
      </xdr:nvPicPr>
      <xdr:blipFill>
        <a:blip xmlns:r="http://schemas.openxmlformats.org/officeDocument/2006/relationships" r:embed="rId1"/>
        <a:stretch>
          <a:fillRect/>
        </a:stretch>
      </xdr:blipFill>
      <xdr:spPr>
        <a:xfrm>
          <a:off x="50000" y="50000"/>
          <a:ext cx="202022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1E0B3D91-7964-49A1-816A-5B1E8638835C}"/>
            </a:ext>
          </a:extLst>
        </xdr:cNvPr>
        <xdr:cNvPicPr>
          <a:picLocks noChangeAspect="1"/>
        </xdr:cNvPicPr>
      </xdr:nvPicPr>
      <xdr:blipFill>
        <a:blip xmlns:r="http://schemas.openxmlformats.org/officeDocument/2006/relationships" r:embed="rId1"/>
        <a:stretch>
          <a:fillRect/>
        </a:stretch>
      </xdr:blipFill>
      <xdr:spPr>
        <a:xfrm>
          <a:off x="50000" y="50000"/>
          <a:ext cx="2020226" cy="55229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77E50985-8C21-4726-B9BE-4F21812ACEBD}"/>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E0C724A0-96DA-4D77-88B8-68CE285C3733}"/>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46825</xdr:colOff>
      <xdr:row>0</xdr:row>
      <xdr:rowOff>46825</xdr:rowOff>
    </xdr:from>
    <xdr:ext cx="2020226" cy="552292"/>
    <xdr:pic>
      <xdr:nvPicPr>
        <xdr:cNvPr id="2" name="Image7.jpg" descr="Image7.jpg">
          <a:extLst>
            <a:ext uri="{FF2B5EF4-FFF2-40B4-BE49-F238E27FC236}">
              <a16:creationId xmlns:a16="http://schemas.microsoft.com/office/drawing/2014/main" id="{65F1ABFE-E8F0-46C3-812C-C0424DFE0D5E}"/>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31AF8468-63A5-4E0C-8853-E7DB3E220509}"/>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C12E82CF-DD9E-4F7A-8346-404FF0FC5806}"/>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4AA79C7E-FF00-445E-8C4D-CEB50F5E93EF}"/>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F6B3-D7D3-465B-836E-33F35340F300}">
  <sheetPr>
    <pageSetUpPr fitToPage="1"/>
  </sheetPr>
  <dimension ref="A1:H100"/>
  <sheetViews>
    <sheetView showRuler="0" zoomScaleNormal="100" zoomScaleSheetLayoutView="130" workbookViewId="0">
      <selection activeCell="A13" sqref="A13"/>
    </sheetView>
  </sheetViews>
  <sheetFormatPr defaultColWidth="13.1796875" defaultRowHeight="12.5" x14ac:dyDescent="0.25"/>
  <cols>
    <col min="1" max="26" width="20.1796875" customWidth="1"/>
  </cols>
  <sheetData>
    <row r="1" spans="1:8" ht="36.65" customHeight="1" x14ac:dyDescent="0.25">
      <c r="A1" s="197" t="s">
        <v>226</v>
      </c>
      <c r="B1" s="198"/>
      <c r="C1" s="198"/>
      <c r="D1" s="198"/>
      <c r="E1" s="198"/>
      <c r="F1" s="198"/>
      <c r="G1" s="198"/>
      <c r="H1" s="198"/>
    </row>
    <row r="2" spans="1:8" ht="36.65" customHeight="1" x14ac:dyDescent="0.25">
      <c r="A2" s="198"/>
      <c r="B2" s="198"/>
      <c r="C2" s="198"/>
      <c r="D2" s="198"/>
      <c r="E2" s="198"/>
      <c r="F2" s="198"/>
      <c r="G2" s="198"/>
      <c r="H2" s="198"/>
    </row>
    <row r="3" spans="1:8" ht="36.65" customHeight="1" x14ac:dyDescent="0.25">
      <c r="A3" s="198"/>
      <c r="B3" s="198"/>
      <c r="C3" s="198"/>
      <c r="D3" s="198"/>
      <c r="E3" s="198"/>
      <c r="F3" s="198"/>
      <c r="G3" s="198"/>
      <c r="H3" s="198"/>
    </row>
    <row r="4" spans="1:8" ht="36.65" customHeight="1" x14ac:dyDescent="0.25">
      <c r="A4" s="198"/>
      <c r="B4" s="198"/>
      <c r="C4" s="198"/>
      <c r="D4" s="198"/>
      <c r="E4" s="198"/>
      <c r="F4" s="198"/>
      <c r="G4" s="198"/>
      <c r="H4" s="198"/>
    </row>
    <row r="5" spans="1:8" ht="36.65" customHeight="1" x14ac:dyDescent="0.25">
      <c r="A5" s="198"/>
      <c r="B5" s="198"/>
      <c r="C5" s="198"/>
      <c r="D5" s="198"/>
      <c r="E5" s="198"/>
      <c r="F5" s="198"/>
      <c r="G5" s="198"/>
      <c r="H5" s="198"/>
    </row>
    <row r="6" spans="1:8" ht="36.65" customHeight="1" x14ac:dyDescent="0.25">
      <c r="A6" s="198"/>
      <c r="B6" s="198"/>
      <c r="C6" s="198"/>
      <c r="D6" s="198"/>
      <c r="E6" s="198"/>
      <c r="F6" s="198"/>
      <c r="G6" s="198"/>
      <c r="H6" s="198"/>
    </row>
    <row r="7" spans="1:8" ht="36.65" customHeight="1" x14ac:dyDescent="0.25">
      <c r="A7" s="198"/>
      <c r="B7" s="198"/>
      <c r="C7" s="198"/>
      <c r="D7" s="198"/>
      <c r="E7" s="198"/>
      <c r="F7" s="198"/>
      <c r="G7" s="198"/>
      <c r="H7" s="198"/>
    </row>
    <row r="8" spans="1:8" ht="36.65" customHeight="1" x14ac:dyDescent="0.25">
      <c r="A8" s="198"/>
      <c r="B8" s="198"/>
      <c r="C8" s="198"/>
      <c r="D8" s="198"/>
      <c r="E8" s="198"/>
      <c r="F8" s="198"/>
      <c r="G8" s="198"/>
      <c r="H8" s="198"/>
    </row>
    <row r="9" spans="1:8" ht="25.75" customHeight="1" x14ac:dyDescent="0.25">
      <c r="A9" s="198"/>
      <c r="B9" s="198"/>
      <c r="C9" s="198"/>
      <c r="D9" s="198"/>
      <c r="E9" s="198"/>
      <c r="F9" s="198"/>
      <c r="G9" s="198"/>
      <c r="H9" s="198"/>
    </row>
    <row r="10" spans="1:8" ht="15.75" customHeight="1" x14ac:dyDescent="0.25">
      <c r="A10" s="198"/>
      <c r="B10" s="198"/>
      <c r="C10" s="198"/>
      <c r="D10" s="198"/>
      <c r="E10" s="198"/>
      <c r="F10" s="198"/>
      <c r="G10" s="198"/>
      <c r="H10" s="198"/>
    </row>
    <row r="11" spans="1:8" ht="27.65" customHeight="1" x14ac:dyDescent="0.25">
      <c r="A11" s="198"/>
      <c r="B11" s="198"/>
      <c r="C11" s="198"/>
      <c r="D11" s="198"/>
      <c r="E11" s="198"/>
      <c r="F11" s="198"/>
      <c r="G11" s="198"/>
      <c r="H11" s="198"/>
    </row>
    <row r="12" spans="1:8" ht="19.5" customHeight="1" x14ac:dyDescent="0.25">
      <c r="A12" s="198"/>
      <c r="B12" s="198"/>
      <c r="C12" s="198"/>
      <c r="D12" s="198"/>
      <c r="E12" s="198"/>
      <c r="F12" s="198"/>
      <c r="G12" s="198"/>
      <c r="H12" s="198"/>
    </row>
    <row r="13" spans="1:8" ht="16.75" customHeight="1" x14ac:dyDescent="0.25"/>
    <row r="14" spans="1:8" ht="16.75" customHeight="1" x14ac:dyDescent="0.25"/>
    <row r="15" spans="1:8" ht="16.75" customHeight="1" x14ac:dyDescent="0.25"/>
    <row r="16" spans="1:8" ht="16.75" customHeight="1" x14ac:dyDescent="0.25"/>
    <row r="17" ht="16.75" customHeight="1" x14ac:dyDescent="0.25"/>
    <row r="18" ht="16.75" customHeight="1" x14ac:dyDescent="0.25"/>
    <row r="19" ht="16.75" customHeight="1" x14ac:dyDescent="0.25"/>
    <row r="20" ht="16.75" customHeight="1" x14ac:dyDescent="0.25"/>
    <row r="21" ht="16.75" customHeight="1" x14ac:dyDescent="0.25"/>
    <row r="22" ht="16.75" customHeight="1" x14ac:dyDescent="0.25"/>
    <row r="23" ht="16.75" customHeight="1" x14ac:dyDescent="0.25"/>
    <row r="24" ht="16.75" customHeight="1" x14ac:dyDescent="0.25"/>
    <row r="25" ht="16.75" customHeight="1" x14ac:dyDescent="0.25"/>
    <row r="26" ht="16.75" customHeight="1" x14ac:dyDescent="0.25"/>
    <row r="27" ht="16.75" customHeight="1" x14ac:dyDescent="0.25"/>
    <row r="28" ht="16.75" customHeight="1" x14ac:dyDescent="0.25"/>
    <row r="29" ht="16.75" customHeight="1" x14ac:dyDescent="0.25"/>
    <row r="30" ht="16.75" customHeight="1" x14ac:dyDescent="0.25"/>
    <row r="31" ht="16.75" customHeight="1" x14ac:dyDescent="0.25"/>
    <row r="32"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sheetData>
  <mergeCells count="1">
    <mergeCell ref="A1:H12"/>
  </mergeCells>
  <pageMargins left="0.75" right="0.75" top="1" bottom="1" header="0.5" footer="0.5"/>
  <pageSetup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D26D-A95B-4718-9575-869CFF095C5F}">
  <sheetPr>
    <tabColor rgb="FF00B0F0"/>
  </sheetPr>
  <dimension ref="A1:E25"/>
  <sheetViews>
    <sheetView workbookViewId="0">
      <selection activeCell="A13" sqref="A13"/>
    </sheetView>
  </sheetViews>
  <sheetFormatPr defaultRowHeight="12.5" x14ac:dyDescent="0.25"/>
  <cols>
    <col min="1" max="1" width="67.54296875" customWidth="1"/>
    <col min="2" max="2" width="16.1796875" customWidth="1"/>
  </cols>
  <sheetData>
    <row r="1" spans="1:2" ht="17" customHeight="1" x14ac:dyDescent="0.25">
      <c r="A1" s="208" t="s">
        <v>0</v>
      </c>
    </row>
    <row r="2" spans="1:2" ht="17" customHeight="1" x14ac:dyDescent="0.25">
      <c r="A2" s="208"/>
    </row>
    <row r="3" spans="1:2" ht="17" customHeight="1" x14ac:dyDescent="0.25">
      <c r="A3" s="208"/>
    </row>
    <row r="4" spans="1:2" x14ac:dyDescent="0.25">
      <c r="A4" s="204" t="s">
        <v>230</v>
      </c>
    </row>
    <row r="5" spans="1:2" x14ac:dyDescent="0.25">
      <c r="A5" s="204"/>
    </row>
    <row r="6" spans="1:2" ht="13" customHeight="1" x14ac:dyDescent="0.25"/>
    <row r="7" spans="1:2" ht="13" customHeight="1" x14ac:dyDescent="0.3">
      <c r="A7" s="111" t="s">
        <v>223</v>
      </c>
      <c r="B7" s="188" t="s">
        <v>231</v>
      </c>
    </row>
    <row r="8" spans="1:2" ht="13" customHeight="1" x14ac:dyDescent="0.25">
      <c r="A8" s="184" t="s">
        <v>219</v>
      </c>
      <c r="B8" s="189">
        <v>0.08</v>
      </c>
    </row>
    <row r="9" spans="1:2" ht="13" customHeight="1" x14ac:dyDescent="0.25">
      <c r="A9" s="184" t="s">
        <v>220</v>
      </c>
      <c r="B9" s="189">
        <v>-0.02</v>
      </c>
    </row>
    <row r="10" spans="1:2" ht="13" customHeight="1" x14ac:dyDescent="0.25">
      <c r="A10" s="184" t="s">
        <v>221</v>
      </c>
      <c r="B10" s="189">
        <v>0</v>
      </c>
    </row>
    <row r="11" spans="1:2" ht="13" customHeight="1" x14ac:dyDescent="0.25">
      <c r="A11" s="184" t="s">
        <v>222</v>
      </c>
      <c r="B11" s="190">
        <v>0.06</v>
      </c>
    </row>
    <row r="12" spans="1:2" ht="13" customHeight="1" x14ac:dyDescent="0.25"/>
    <row r="13" spans="1:2" ht="13" customHeight="1" x14ac:dyDescent="0.25"/>
    <row r="14" spans="1:2" ht="13" customHeight="1" x14ac:dyDescent="0.3">
      <c r="A14" s="111" t="s">
        <v>224</v>
      </c>
      <c r="B14" s="188" t="s">
        <v>218</v>
      </c>
    </row>
    <row r="15" spans="1:2" ht="13" customHeight="1" x14ac:dyDescent="0.25">
      <c r="A15" s="183" t="s">
        <v>30</v>
      </c>
      <c r="B15" s="185">
        <v>205.2</v>
      </c>
    </row>
    <row r="16" spans="1:2" ht="13" customHeight="1" x14ac:dyDescent="0.25">
      <c r="A16" s="183" t="s">
        <v>225</v>
      </c>
      <c r="B16" s="186">
        <v>158</v>
      </c>
    </row>
    <row r="17" spans="1:5" ht="13" customHeight="1" x14ac:dyDescent="0.25">
      <c r="A17" s="183" t="s">
        <v>232</v>
      </c>
      <c r="B17" s="186">
        <v>56</v>
      </c>
    </row>
    <row r="18" spans="1:5" ht="13" customHeight="1" x14ac:dyDescent="0.25">
      <c r="A18" s="183" t="s">
        <v>233</v>
      </c>
      <c r="B18" s="186">
        <v>0</v>
      </c>
    </row>
    <row r="19" spans="1:5" ht="13" customHeight="1" x14ac:dyDescent="0.25">
      <c r="A19" s="183" t="s">
        <v>39</v>
      </c>
      <c r="B19" s="186">
        <v>0</v>
      </c>
    </row>
    <row r="20" spans="1:5" ht="13" customHeight="1" x14ac:dyDescent="0.25">
      <c r="A20" s="183" t="s">
        <v>40</v>
      </c>
      <c r="B20" s="186">
        <v>0.8</v>
      </c>
    </row>
    <row r="21" spans="1:5" ht="13" customHeight="1" x14ac:dyDescent="0.25">
      <c r="A21" s="183" t="s">
        <v>234</v>
      </c>
      <c r="B21" s="187">
        <v>420</v>
      </c>
    </row>
    <row r="23" spans="1:5" x14ac:dyDescent="0.25">
      <c r="A23" s="214" t="s">
        <v>235</v>
      </c>
      <c r="B23" s="214"/>
      <c r="C23" s="214"/>
      <c r="D23" s="214"/>
      <c r="E23" s="214"/>
    </row>
    <row r="24" spans="1:5" ht="41.5" customHeight="1" x14ac:dyDescent="0.25">
      <c r="A24" s="214" t="s">
        <v>236</v>
      </c>
      <c r="B24" s="214"/>
      <c r="C24" s="214"/>
      <c r="D24" s="214"/>
      <c r="E24" s="214"/>
    </row>
    <row r="25" spans="1:5" ht="29" customHeight="1" x14ac:dyDescent="0.25">
      <c r="A25" s="214" t="s">
        <v>237</v>
      </c>
      <c r="B25" s="214"/>
      <c r="C25" s="214"/>
      <c r="D25" s="214"/>
      <c r="E25" s="214"/>
    </row>
  </sheetData>
  <mergeCells count="5">
    <mergeCell ref="A23:E23"/>
    <mergeCell ref="A24:E24"/>
    <mergeCell ref="A25:E25"/>
    <mergeCell ref="A1:A3"/>
    <mergeCell ref="A4:A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B5CF-29B1-4018-8768-35E4753878B5}">
  <sheetPr>
    <tabColor rgb="FF00B0F0"/>
  </sheetPr>
  <dimension ref="A1:B38"/>
  <sheetViews>
    <sheetView zoomScaleNormal="100" zoomScaleSheetLayoutView="100" workbookViewId="0">
      <selection activeCell="B6" sqref="B6"/>
    </sheetView>
  </sheetViews>
  <sheetFormatPr defaultColWidth="8.7265625" defaultRowHeight="12.5" x14ac:dyDescent="0.25"/>
  <cols>
    <col min="1" max="1" width="25.453125" customWidth="1"/>
    <col min="2" max="2" width="15.1796875" customWidth="1"/>
  </cols>
  <sheetData>
    <row r="1" spans="1:2" ht="13" x14ac:dyDescent="0.3">
      <c r="A1" s="111" t="s">
        <v>166</v>
      </c>
    </row>
    <row r="2" spans="1:2" ht="13" x14ac:dyDescent="0.3">
      <c r="A2" s="112" t="s">
        <v>167</v>
      </c>
    </row>
    <row r="4" spans="1:2" ht="39" x14ac:dyDescent="0.3">
      <c r="A4" s="111" t="s">
        <v>168</v>
      </c>
      <c r="B4" s="113" t="s">
        <v>169</v>
      </c>
    </row>
    <row r="5" spans="1:2" ht="13" x14ac:dyDescent="0.3">
      <c r="A5" s="143" t="s">
        <v>170</v>
      </c>
      <c r="B5" s="136">
        <v>0.27200000000000002</v>
      </c>
    </row>
    <row r="6" spans="1:2" ht="13" x14ac:dyDescent="0.3">
      <c r="A6" s="143" t="s">
        <v>171</v>
      </c>
      <c r="B6" s="136">
        <v>0.66300000000000003</v>
      </c>
    </row>
    <row r="7" spans="1:2" ht="13" x14ac:dyDescent="0.3">
      <c r="A7" s="143" t="s">
        <v>172</v>
      </c>
      <c r="B7" s="136">
        <v>0.56399999999999995</v>
      </c>
    </row>
    <row r="8" spans="1:2" ht="13" x14ac:dyDescent="0.3">
      <c r="A8" s="143" t="s">
        <v>173</v>
      </c>
      <c r="B8" s="136">
        <v>0.20100000000000001</v>
      </c>
    </row>
    <row r="9" spans="1:2" ht="13" x14ac:dyDescent="0.3">
      <c r="A9" s="143" t="s">
        <v>174</v>
      </c>
      <c r="B9" s="136">
        <v>0.74099999999999999</v>
      </c>
    </row>
    <row r="10" spans="1:2" ht="13" x14ac:dyDescent="0.3">
      <c r="A10" s="143" t="s">
        <v>175</v>
      </c>
      <c r="B10" s="136">
        <v>1.1100000000000001</v>
      </c>
    </row>
    <row r="11" spans="1:2" ht="13" x14ac:dyDescent="0.3">
      <c r="A11" s="143" t="s">
        <v>176</v>
      </c>
      <c r="B11" s="136">
        <v>0.14499999999999999</v>
      </c>
    </row>
    <row r="12" spans="1:2" ht="13" x14ac:dyDescent="0.3">
      <c r="A12" s="143" t="s">
        <v>177</v>
      </c>
      <c r="B12" s="136">
        <v>4.7E-2</v>
      </c>
    </row>
    <row r="13" spans="1:2" ht="13" x14ac:dyDescent="0.3">
      <c r="A13" s="143" t="s">
        <v>178</v>
      </c>
      <c r="B13" s="136">
        <v>0.14699999999999999</v>
      </c>
    </row>
    <row r="14" spans="1:2" ht="13" x14ac:dyDescent="0.3">
      <c r="A14" s="144" t="s">
        <v>179</v>
      </c>
      <c r="B14" s="136">
        <v>1.0960000000000001</v>
      </c>
    </row>
    <row r="15" spans="1:2" ht="13" x14ac:dyDescent="0.3">
      <c r="A15" s="143" t="s">
        <v>180</v>
      </c>
      <c r="B15" s="136">
        <v>1.242</v>
      </c>
    </row>
    <row r="16" spans="1:2" ht="13" x14ac:dyDescent="0.3">
      <c r="A16" s="143" t="s">
        <v>181</v>
      </c>
      <c r="B16" s="136">
        <v>0.127</v>
      </c>
    </row>
    <row r="17" spans="1:2" ht="13" x14ac:dyDescent="0.3">
      <c r="A17" s="143" t="s">
        <v>182</v>
      </c>
      <c r="B17" s="136">
        <v>0.14599999999999999</v>
      </c>
    </row>
    <row r="18" spans="1:2" ht="13" x14ac:dyDescent="0.3">
      <c r="A18" s="143" t="s">
        <v>183</v>
      </c>
      <c r="B18" s="136">
        <v>2.8999999999999998E-3</v>
      </c>
    </row>
    <row r="19" spans="1:2" ht="13" x14ac:dyDescent="0.3">
      <c r="A19" s="143" t="s">
        <v>184</v>
      </c>
      <c r="B19" s="136">
        <v>0.27500000000000002</v>
      </c>
    </row>
    <row r="20" spans="1:2" ht="13" x14ac:dyDescent="0.3">
      <c r="A20" s="143" t="s">
        <v>185</v>
      </c>
      <c r="B20" s="136">
        <v>1.221E-2</v>
      </c>
    </row>
    <row r="21" spans="1:2" ht="13" x14ac:dyDescent="0.3">
      <c r="A21" s="143" t="s">
        <v>186</v>
      </c>
      <c r="B21" s="136">
        <v>6.6E-3</v>
      </c>
    </row>
    <row r="22" spans="1:2" ht="13" x14ac:dyDescent="0.3">
      <c r="A22" s="143" t="s">
        <v>187</v>
      </c>
      <c r="B22" s="136">
        <v>7.4999999999999997E-3</v>
      </c>
    </row>
    <row r="23" spans="1:2" ht="13" x14ac:dyDescent="0.3">
      <c r="A23" s="143" t="s">
        <v>188</v>
      </c>
      <c r="B23" s="136">
        <v>8.0000000000000004E-4</v>
      </c>
    </row>
    <row r="24" spans="1:2" ht="13" x14ac:dyDescent="0.3">
      <c r="A24" s="143" t="s">
        <v>189</v>
      </c>
      <c r="B24" s="136">
        <v>5.5E-2</v>
      </c>
    </row>
    <row r="25" spans="1:2" ht="13" x14ac:dyDescent="0.3">
      <c r="A25" s="143" t="s">
        <v>190</v>
      </c>
      <c r="B25" s="136">
        <v>0.22600000000000001</v>
      </c>
    </row>
    <row r="26" spans="1:2" ht="13" x14ac:dyDescent="0.3">
      <c r="A26" s="143" t="s">
        <v>191</v>
      </c>
      <c r="B26" s="136">
        <v>9.4E-2</v>
      </c>
    </row>
    <row r="27" spans="1:2" ht="13" x14ac:dyDescent="0.3">
      <c r="A27" s="143" t="s">
        <v>192</v>
      </c>
      <c r="B27" s="136">
        <v>0.61499999999999999</v>
      </c>
    </row>
    <row r="28" spans="1:2" ht="13" x14ac:dyDescent="0.3">
      <c r="A28" s="143" t="s">
        <v>193</v>
      </c>
      <c r="B28" s="136">
        <v>1.7999999999999999E-2</v>
      </c>
    </row>
    <row r="29" spans="1:2" ht="13" x14ac:dyDescent="0.3">
      <c r="A29" s="143" t="s">
        <v>194</v>
      </c>
      <c r="B29" s="136">
        <v>0.24099999999999999</v>
      </c>
    </row>
    <row r="30" spans="1:2" ht="13" x14ac:dyDescent="0.3">
      <c r="A30" s="143" t="s">
        <v>195</v>
      </c>
      <c r="B30" s="136">
        <v>0.223</v>
      </c>
    </row>
    <row r="31" spans="1:2" ht="13" x14ac:dyDescent="0.3">
      <c r="A31" s="143" t="s">
        <v>196</v>
      </c>
      <c r="B31" s="136">
        <v>9.7000000000000003E-2</v>
      </c>
    </row>
    <row r="32" spans="1:2" ht="13" x14ac:dyDescent="0.3">
      <c r="A32" s="143" t="s">
        <v>197</v>
      </c>
      <c r="B32" s="136">
        <v>0.749</v>
      </c>
    </row>
    <row r="33" spans="1:2" ht="13" x14ac:dyDescent="0.3">
      <c r="A33" s="143" t="s">
        <v>198</v>
      </c>
      <c r="B33" s="136">
        <v>2.9000000000000001E-2</v>
      </c>
    </row>
    <row r="34" spans="1:2" ht="13" x14ac:dyDescent="0.3">
      <c r="A34" s="143" t="s">
        <v>199</v>
      </c>
      <c r="B34" s="136">
        <v>0.32900000000000001</v>
      </c>
    </row>
    <row r="35" spans="1:2" ht="13" x14ac:dyDescent="0.3">
      <c r="A35" s="143" t="s">
        <v>200</v>
      </c>
      <c r="B35" s="136">
        <v>5.1999999999999998E-2</v>
      </c>
    </row>
    <row r="36" spans="1:2" ht="13" x14ac:dyDescent="0.3">
      <c r="A36" s="143" t="s">
        <v>201</v>
      </c>
      <c r="B36" s="136">
        <v>3.3000000000000002E-2</v>
      </c>
    </row>
    <row r="37" spans="1:2" ht="13" x14ac:dyDescent="0.3">
      <c r="A37" s="143" t="s">
        <v>202</v>
      </c>
      <c r="B37" s="136">
        <v>1</v>
      </c>
    </row>
    <row r="38" spans="1:2" ht="13" x14ac:dyDescent="0.3">
      <c r="A38" s="143" t="s">
        <v>203</v>
      </c>
      <c r="B38" s="136">
        <v>5.5E-2</v>
      </c>
    </row>
  </sheetData>
  <pageMargins left="0.7" right="0.7" top="0.75" bottom="0.75" header="0.3" footer="0.3"/>
  <pageSetup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682D-3F99-48DD-80AE-EC6DDBF995A7}">
  <sheetPr>
    <tabColor rgb="FF00B0F0"/>
    <pageSetUpPr fitToPage="1"/>
  </sheetPr>
  <dimension ref="A1:Z86"/>
  <sheetViews>
    <sheetView zoomScaleNormal="100" zoomScaleSheetLayoutView="100" workbookViewId="0">
      <pane xSplit="1" ySplit="7" topLeftCell="D8" activePane="bottomRight" state="frozen"/>
      <selection pane="topRight" activeCell="H17" sqref="H17"/>
      <selection pane="bottomLeft" activeCell="H17" sqref="H17"/>
      <selection pane="bottomRight" activeCell="F14" sqref="F14"/>
    </sheetView>
  </sheetViews>
  <sheetFormatPr defaultColWidth="13.1796875" defaultRowHeight="12.5" x14ac:dyDescent="0.25"/>
  <cols>
    <col min="1" max="1" width="63" customWidth="1"/>
    <col min="2" max="2" width="10.453125" customWidth="1"/>
    <col min="3" max="3" width="2.54296875" customWidth="1"/>
    <col min="4" max="4" width="10.453125" customWidth="1"/>
    <col min="5" max="5" width="2.54296875" customWidth="1"/>
    <col min="6" max="6" width="10.453125" customWidth="1"/>
    <col min="7" max="7" width="2.54296875" customWidth="1"/>
    <col min="8" max="8" width="10.453125" customWidth="1"/>
    <col min="9" max="9" width="2.54296875" customWidth="1"/>
    <col min="10" max="10" width="10.453125" customWidth="1"/>
    <col min="11" max="11" width="2.54296875" customWidth="1"/>
    <col min="12" max="12" width="10.453125" customWidth="1"/>
    <col min="13" max="13" width="2.54296875" customWidth="1"/>
    <col min="14" max="14" width="10.453125" customWidth="1"/>
    <col min="15" max="15" width="2.54296875" customWidth="1"/>
    <col min="16" max="16" width="10.453125" customWidth="1"/>
    <col min="17" max="17" width="2.54296875" customWidth="1"/>
    <col min="18" max="18" width="10.453125" customWidth="1"/>
    <col min="19" max="19" width="2.54296875" customWidth="1"/>
    <col min="20" max="20" width="10.453125" customWidth="1"/>
    <col min="21" max="21" width="2.54296875" customWidth="1"/>
    <col min="22" max="22" width="10.453125" customWidth="1"/>
    <col min="23" max="23" width="2.54296875" customWidth="1"/>
    <col min="24" max="24" width="10.453125" customWidth="1"/>
    <col min="25" max="25" width="2.54296875" customWidth="1"/>
    <col min="26" max="26" width="10.453125" customWidth="1"/>
    <col min="27" max="30" width="20.1796875" customWidth="1"/>
  </cols>
  <sheetData>
    <row r="1" spans="1:26" ht="16.75" customHeight="1" x14ac:dyDescent="0.25">
      <c r="A1" s="199" t="s">
        <v>0</v>
      </c>
      <c r="B1" s="146"/>
      <c r="C1" s="146"/>
      <c r="D1" s="146"/>
      <c r="E1" s="146"/>
      <c r="F1" s="146"/>
      <c r="G1" s="146"/>
      <c r="H1" s="146"/>
      <c r="I1" s="146"/>
      <c r="J1" s="146"/>
      <c r="K1" s="146"/>
      <c r="L1" s="146"/>
      <c r="M1" s="146"/>
    </row>
    <row r="2" spans="1:26" ht="16.75" customHeight="1" x14ac:dyDescent="0.25">
      <c r="A2" s="198"/>
    </row>
    <row r="3" spans="1:26" ht="16.75" customHeight="1" x14ac:dyDescent="0.25">
      <c r="A3" s="198"/>
    </row>
    <row r="4" spans="1:26" ht="16.75" customHeight="1" x14ac:dyDescent="0.25">
      <c r="A4" s="197" t="s">
        <v>1</v>
      </c>
      <c r="B4" s="145"/>
      <c r="C4" s="145"/>
      <c r="D4" s="145"/>
      <c r="E4" s="145"/>
      <c r="F4" s="145"/>
      <c r="G4" s="145"/>
      <c r="H4" s="145"/>
      <c r="I4" s="145"/>
      <c r="J4" s="145"/>
      <c r="K4" s="145"/>
      <c r="L4" s="145"/>
      <c r="M4" s="145"/>
      <c r="N4" s="135"/>
      <c r="O4" s="135"/>
      <c r="P4" s="135"/>
      <c r="Q4" s="135"/>
      <c r="R4" s="135"/>
      <c r="S4" s="135"/>
      <c r="T4" s="135"/>
      <c r="U4" s="135"/>
      <c r="V4" s="135"/>
      <c r="W4" s="135"/>
      <c r="X4" s="135"/>
      <c r="Y4" s="135"/>
      <c r="Z4" s="135"/>
    </row>
    <row r="5" spans="1:26" ht="16.75" customHeight="1" x14ac:dyDescent="0.25">
      <c r="A5" s="200"/>
      <c r="B5" s="135"/>
      <c r="C5" s="135"/>
      <c r="D5" s="135"/>
      <c r="E5" s="135"/>
      <c r="F5" s="135"/>
      <c r="G5" s="135"/>
      <c r="H5" s="135"/>
      <c r="I5" s="135"/>
      <c r="J5" s="135"/>
      <c r="K5" s="135"/>
      <c r="L5" s="135"/>
      <c r="M5" s="135"/>
      <c r="N5" s="135"/>
      <c r="O5" s="135"/>
      <c r="P5" s="135"/>
      <c r="Q5" s="135"/>
      <c r="R5" s="135"/>
      <c r="S5" s="135"/>
      <c r="T5" s="135"/>
      <c r="U5" s="135"/>
      <c r="V5" s="135"/>
      <c r="W5" s="135"/>
      <c r="X5" s="135"/>
      <c r="Y5" s="135"/>
      <c r="Z5" s="135"/>
    </row>
    <row r="6" spans="1:26" ht="16.75" customHeight="1" x14ac:dyDescent="0.25">
      <c r="A6" s="135"/>
      <c r="B6" s="1" t="s">
        <v>2</v>
      </c>
      <c r="C6" s="135"/>
      <c r="D6" s="1" t="s">
        <v>3</v>
      </c>
      <c r="E6" s="135"/>
      <c r="F6" s="1" t="s">
        <v>4</v>
      </c>
      <c r="G6" s="135"/>
      <c r="H6" s="1" t="s">
        <v>5</v>
      </c>
      <c r="I6" s="135"/>
      <c r="J6" s="1" t="s">
        <v>6</v>
      </c>
      <c r="K6" s="135"/>
      <c r="L6" s="1" t="s">
        <v>7</v>
      </c>
      <c r="M6" s="135"/>
      <c r="N6" s="1" t="s">
        <v>8</v>
      </c>
      <c r="O6" s="2"/>
      <c r="P6" s="1" t="s">
        <v>9</v>
      </c>
      <c r="Q6" s="2"/>
      <c r="R6" s="1" t="s">
        <v>10</v>
      </c>
      <c r="S6" s="2"/>
      <c r="T6" s="1" t="s">
        <v>11</v>
      </c>
      <c r="U6" s="2"/>
      <c r="V6" s="1" t="s">
        <v>12</v>
      </c>
      <c r="W6" s="3"/>
      <c r="X6" s="1" t="s">
        <v>13</v>
      </c>
      <c r="Y6" s="3"/>
      <c r="Z6" s="1" t="s">
        <v>204</v>
      </c>
    </row>
    <row r="7" spans="1:26" ht="16.75" customHeight="1" x14ac:dyDescent="0.25">
      <c r="A7" s="135"/>
      <c r="B7" s="4" t="s">
        <v>14</v>
      </c>
      <c r="C7" s="135"/>
      <c r="D7" s="4" t="s">
        <v>14</v>
      </c>
      <c r="E7" s="135"/>
      <c r="F7" s="4" t="s">
        <v>14</v>
      </c>
      <c r="G7" s="135"/>
      <c r="H7" s="4" t="s">
        <v>14</v>
      </c>
      <c r="I7" s="135"/>
      <c r="J7" s="4" t="s">
        <v>14</v>
      </c>
      <c r="K7" s="135"/>
      <c r="L7" s="4" t="s">
        <v>14</v>
      </c>
      <c r="M7" s="135"/>
      <c r="N7" s="4" t="s">
        <v>14</v>
      </c>
      <c r="O7" s="2"/>
      <c r="P7" s="4" t="s">
        <v>14</v>
      </c>
      <c r="Q7" s="2"/>
      <c r="R7" s="4" t="s">
        <v>14</v>
      </c>
      <c r="S7" s="2"/>
      <c r="T7" s="4" t="s">
        <v>14</v>
      </c>
      <c r="U7" s="2"/>
      <c r="V7" s="4" t="s">
        <v>14</v>
      </c>
      <c r="W7" s="3"/>
      <c r="X7" s="4" t="s">
        <v>14</v>
      </c>
      <c r="Y7" s="3"/>
      <c r="Z7" s="4" t="s">
        <v>14</v>
      </c>
    </row>
    <row r="8" spans="1:26" ht="24.25" customHeight="1" x14ac:dyDescent="0.25">
      <c r="A8" s="5" t="s">
        <v>15</v>
      </c>
      <c r="B8" s="7"/>
      <c r="C8" s="5"/>
      <c r="D8" s="7"/>
      <c r="E8" s="5"/>
      <c r="F8" s="7"/>
      <c r="G8" s="5"/>
      <c r="H8" s="7"/>
      <c r="I8" s="5"/>
      <c r="J8" s="7"/>
      <c r="K8" s="5"/>
      <c r="L8" s="7"/>
      <c r="M8" s="5"/>
      <c r="N8" s="7"/>
      <c r="O8" s="2"/>
      <c r="P8" s="7"/>
      <c r="Q8" s="2"/>
      <c r="R8" s="7"/>
      <c r="S8" s="2"/>
      <c r="T8" s="7"/>
      <c r="U8" s="2"/>
      <c r="V8" s="7"/>
      <c r="W8" s="3"/>
      <c r="X8" s="7"/>
      <c r="Y8" s="3"/>
      <c r="Z8" s="7"/>
    </row>
    <row r="9" spans="1:26" ht="13.4" customHeight="1" x14ac:dyDescent="0.25">
      <c r="A9" s="8" t="s">
        <v>16</v>
      </c>
      <c r="B9" s="12">
        <v>817009</v>
      </c>
      <c r="C9" s="8"/>
      <c r="D9" s="12">
        <v>1020269</v>
      </c>
      <c r="E9" s="8"/>
      <c r="F9" s="12">
        <v>1167478</v>
      </c>
      <c r="G9" s="8"/>
      <c r="H9" s="12">
        <v>1270236</v>
      </c>
      <c r="I9" s="8"/>
      <c r="J9" s="12">
        <v>1494206</v>
      </c>
      <c r="K9" s="8"/>
      <c r="L9" s="12">
        <v>1788044</v>
      </c>
      <c r="M9" s="8"/>
      <c r="N9" s="12">
        <v>2135405</v>
      </c>
      <c r="O9" s="2"/>
      <c r="P9" s="12">
        <v>2592541</v>
      </c>
      <c r="Q9" s="2"/>
      <c r="R9" s="12">
        <v>2751076</v>
      </c>
      <c r="S9" s="2"/>
      <c r="T9" s="13">
        <v>2481358</v>
      </c>
      <c r="U9" s="2"/>
      <c r="V9" s="13">
        <v>2575961</v>
      </c>
      <c r="W9" s="3"/>
      <c r="X9" s="13">
        <v>2887555</v>
      </c>
      <c r="Y9" s="3"/>
      <c r="Z9" s="13">
        <v>3079627</v>
      </c>
    </row>
    <row r="10" spans="1:26" ht="13.4" customHeight="1" x14ac:dyDescent="0.25">
      <c r="A10" s="9" t="s">
        <v>17</v>
      </c>
      <c r="B10" s="10">
        <v>0.22</v>
      </c>
      <c r="C10" s="9"/>
      <c r="D10" s="10">
        <v>0.25</v>
      </c>
      <c r="E10" s="9"/>
      <c r="F10" s="10">
        <v>0.14000000000000001</v>
      </c>
      <c r="G10" s="9"/>
      <c r="H10" s="10">
        <v>0.09</v>
      </c>
      <c r="I10" s="9"/>
      <c r="J10" s="10">
        <v>0.18</v>
      </c>
      <c r="K10" s="9"/>
      <c r="L10" s="10">
        <v>0.2</v>
      </c>
      <c r="M10" s="9"/>
      <c r="N10" s="10">
        <v>0.19</v>
      </c>
      <c r="O10" s="2"/>
      <c r="P10" s="10">
        <v>0.21</v>
      </c>
      <c r="Q10" s="2"/>
      <c r="R10" s="10">
        <v>0.06</v>
      </c>
      <c r="S10" s="2"/>
      <c r="T10" s="10">
        <v>-0.1</v>
      </c>
      <c r="U10" s="2"/>
      <c r="V10" s="10">
        <v>0.04</v>
      </c>
      <c r="W10" s="3"/>
      <c r="X10" s="10">
        <v>0.12</v>
      </c>
      <c r="Y10" s="3"/>
      <c r="Z10" s="10">
        <v>6.6517174564640305E-2</v>
      </c>
    </row>
    <row r="11" spans="1:26" ht="13.4" customHeight="1" x14ac:dyDescent="0.25">
      <c r="A11" s="9" t="s">
        <v>18</v>
      </c>
      <c r="B11" s="10">
        <v>0</v>
      </c>
      <c r="C11" s="9"/>
      <c r="D11" s="10">
        <v>0</v>
      </c>
      <c r="E11" s="9"/>
      <c r="F11" s="10">
        <v>0.02</v>
      </c>
      <c r="G11" s="9"/>
      <c r="H11" s="10">
        <v>-0.01</v>
      </c>
      <c r="I11" s="9"/>
      <c r="J11" s="10">
        <v>0.05</v>
      </c>
      <c r="K11" s="9"/>
      <c r="L11" s="10">
        <v>0.04</v>
      </c>
      <c r="M11" s="9"/>
      <c r="N11" s="10">
        <v>0.02</v>
      </c>
      <c r="O11" s="2"/>
      <c r="P11" s="10">
        <v>-0.04</v>
      </c>
      <c r="Q11" s="2"/>
      <c r="R11" s="10">
        <v>0.03</v>
      </c>
      <c r="S11" s="2"/>
      <c r="T11" s="10">
        <v>0.01</v>
      </c>
      <c r="U11" s="2"/>
      <c r="V11" s="10">
        <v>-0.03</v>
      </c>
      <c r="W11" s="3"/>
      <c r="X11" s="10">
        <v>0.03</v>
      </c>
      <c r="Y11" s="3"/>
      <c r="Z11" s="10">
        <v>0.04</v>
      </c>
    </row>
    <row r="12" spans="1:26" ht="13.4" customHeight="1" x14ac:dyDescent="0.25">
      <c r="A12" s="9" t="s">
        <v>19</v>
      </c>
      <c r="B12" s="10">
        <v>0.22</v>
      </c>
      <c r="C12" s="9"/>
      <c r="D12" s="10">
        <v>0.25</v>
      </c>
      <c r="E12" s="9"/>
      <c r="F12" s="10">
        <v>0.16</v>
      </c>
      <c r="G12" s="9"/>
      <c r="H12" s="10">
        <v>0.08</v>
      </c>
      <c r="I12" s="9"/>
      <c r="J12" s="10">
        <v>0.13</v>
      </c>
      <c r="K12" s="9"/>
      <c r="L12" s="10">
        <v>0.24</v>
      </c>
      <c r="M12" s="9"/>
      <c r="N12" s="10">
        <v>0.21</v>
      </c>
      <c r="O12" s="2"/>
      <c r="P12" s="10">
        <v>0.17</v>
      </c>
      <c r="Q12" s="2"/>
      <c r="R12" s="10">
        <v>0.09</v>
      </c>
      <c r="S12" s="2"/>
      <c r="T12" s="10">
        <v>-0.09</v>
      </c>
      <c r="U12" s="2"/>
      <c r="V12" s="10">
        <v>0.01</v>
      </c>
      <c r="W12" s="3"/>
      <c r="X12" s="10">
        <v>0.15</v>
      </c>
      <c r="Y12" s="3"/>
      <c r="Z12" s="10">
        <v>0.11</v>
      </c>
    </row>
    <row r="13" spans="1:26" ht="13.4" customHeight="1" x14ac:dyDescent="0.25">
      <c r="A13" s="9" t="s">
        <v>20</v>
      </c>
      <c r="B13" s="10">
        <v>0</v>
      </c>
      <c r="C13" s="9"/>
      <c r="D13" s="10">
        <v>0</v>
      </c>
      <c r="E13" s="9"/>
      <c r="F13" s="10">
        <v>-0.05</v>
      </c>
      <c r="G13" s="9"/>
      <c r="H13" s="10">
        <v>-0.04</v>
      </c>
      <c r="I13" s="9"/>
      <c r="J13" s="10">
        <v>-0.14000000000000001</v>
      </c>
      <c r="K13" s="9"/>
      <c r="L13" s="10">
        <v>-0.13</v>
      </c>
      <c r="M13" s="9"/>
      <c r="N13" s="10">
        <v>-0.13</v>
      </c>
      <c r="O13" s="2"/>
      <c r="P13" s="10">
        <v>-0.06</v>
      </c>
      <c r="Q13" s="2"/>
      <c r="R13" s="10">
        <v>-0.04</v>
      </c>
      <c r="S13" s="2"/>
      <c r="T13" s="10">
        <v>-0.02</v>
      </c>
      <c r="U13" s="2"/>
      <c r="V13" s="10">
        <v>-0.02</v>
      </c>
      <c r="W13" s="3"/>
      <c r="X13" s="10">
        <v>-0.02</v>
      </c>
      <c r="Y13" s="3"/>
      <c r="Z13" s="10">
        <v>0</v>
      </c>
    </row>
    <row r="14" spans="1:26" ht="23.15" customHeight="1" x14ac:dyDescent="0.25">
      <c r="A14" s="9" t="s">
        <v>21</v>
      </c>
      <c r="B14" s="11">
        <v>0.22</v>
      </c>
      <c r="C14" s="9"/>
      <c r="D14" s="11">
        <v>0.25</v>
      </c>
      <c r="E14" s="9"/>
      <c r="F14" s="11">
        <v>0.2</v>
      </c>
      <c r="G14" s="9"/>
      <c r="H14" s="11">
        <v>0.04</v>
      </c>
      <c r="I14" s="9"/>
      <c r="J14" s="11">
        <v>0.09</v>
      </c>
      <c r="K14" s="9"/>
      <c r="L14" s="11">
        <v>0.11</v>
      </c>
      <c r="M14" s="9"/>
      <c r="N14" s="11">
        <v>0.08</v>
      </c>
      <c r="O14" s="2"/>
      <c r="P14" s="11">
        <v>0.11</v>
      </c>
      <c r="Q14" s="2"/>
      <c r="R14" s="11">
        <v>0.05</v>
      </c>
      <c r="S14" s="2"/>
      <c r="T14" s="11">
        <v>-0.11</v>
      </c>
      <c r="U14" s="2"/>
      <c r="V14" s="11">
        <v>-0.01</v>
      </c>
      <c r="W14" s="3"/>
      <c r="X14" s="11">
        <v>0.13</v>
      </c>
      <c r="Y14" s="3"/>
      <c r="Z14" s="11">
        <v>0.11</v>
      </c>
    </row>
    <row r="15" spans="1:26" ht="16.75" customHeight="1" x14ac:dyDescent="0.25">
      <c r="A15" s="135"/>
      <c r="B15" s="135"/>
      <c r="C15" s="135"/>
      <c r="D15" s="135"/>
      <c r="E15" s="135"/>
      <c r="F15" s="135"/>
      <c r="G15" s="135"/>
      <c r="H15" s="135"/>
      <c r="I15" s="135"/>
      <c r="J15" s="135"/>
      <c r="K15" s="135"/>
      <c r="L15" s="135"/>
      <c r="M15" s="135"/>
      <c r="N15" s="6"/>
      <c r="O15" s="135"/>
      <c r="P15" s="6"/>
      <c r="Q15" s="135"/>
      <c r="R15" s="6"/>
      <c r="S15" s="135"/>
      <c r="T15" s="6"/>
      <c r="U15" s="14"/>
      <c r="V15" s="14"/>
      <c r="W15" s="135"/>
      <c r="X15" s="14"/>
      <c r="Y15" s="135"/>
      <c r="Z15" s="14"/>
    </row>
    <row r="16" spans="1:26" ht="12.65" customHeight="1" x14ac:dyDescent="0.25">
      <c r="A16" s="201"/>
      <c r="B16" s="201"/>
      <c r="C16" s="201"/>
      <c r="D16" s="201"/>
      <c r="E16" s="201"/>
      <c r="F16" s="201"/>
      <c r="G16" s="201"/>
      <c r="H16" s="201"/>
      <c r="I16" s="201"/>
      <c r="J16" s="201"/>
      <c r="K16" s="201"/>
      <c r="L16" s="201"/>
      <c r="M16" s="201"/>
      <c r="N16" s="201"/>
      <c r="O16" s="201"/>
      <c r="P16" s="201"/>
      <c r="Q16" s="201"/>
      <c r="R16" s="201"/>
      <c r="S16" s="201"/>
      <c r="T16" s="201"/>
      <c r="U16" s="147"/>
      <c r="V16" s="147"/>
      <c r="W16" s="35"/>
      <c r="X16" s="147"/>
      <c r="Y16" s="35"/>
      <c r="Z16" s="147"/>
    </row>
    <row r="17" spans="1:26" x14ac:dyDescent="0.25">
      <c r="A17" s="135"/>
      <c r="B17" s="135"/>
      <c r="C17" s="135"/>
      <c r="D17" s="135"/>
      <c r="E17" s="135"/>
      <c r="F17" s="135"/>
      <c r="G17" s="135"/>
      <c r="H17" s="135"/>
      <c r="I17" s="135"/>
      <c r="J17" s="135"/>
      <c r="K17" s="135"/>
      <c r="L17" s="135"/>
      <c r="M17" s="135"/>
      <c r="N17" s="14"/>
      <c r="O17" s="135"/>
      <c r="P17" s="14"/>
      <c r="Q17" s="135"/>
      <c r="R17" s="14"/>
      <c r="S17" s="135"/>
      <c r="T17" s="14"/>
      <c r="U17" s="14"/>
      <c r="V17" s="14"/>
      <c r="W17" s="135"/>
      <c r="X17" s="14"/>
      <c r="Y17" s="135"/>
      <c r="Z17" s="14"/>
    </row>
    <row r="18" spans="1:26" ht="13.4" customHeight="1" x14ac:dyDescent="0.25">
      <c r="A18" s="201" t="s">
        <v>22</v>
      </c>
      <c r="B18" s="201"/>
      <c r="C18" s="201"/>
      <c r="D18" s="201"/>
      <c r="E18" s="201"/>
      <c r="F18" s="201"/>
      <c r="G18" s="201"/>
      <c r="H18" s="201"/>
      <c r="I18" s="201"/>
      <c r="J18" s="201"/>
      <c r="K18" s="201"/>
      <c r="L18" s="201"/>
      <c r="M18" s="201"/>
      <c r="N18" s="201"/>
      <c r="O18" s="201"/>
      <c r="P18" s="201"/>
      <c r="Q18" s="201"/>
      <c r="R18" s="201"/>
      <c r="S18" s="201"/>
      <c r="T18" s="201"/>
      <c r="U18" s="147"/>
      <c r="V18" s="147"/>
      <c r="W18" s="35"/>
      <c r="X18" s="147"/>
      <c r="Y18" s="35"/>
      <c r="Z18" s="147"/>
    </row>
    <row r="19" spans="1:26" ht="16.75" customHeight="1" x14ac:dyDescent="0.25">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row>
    <row r="20" spans="1:26" ht="16.75" customHeight="1" x14ac:dyDescent="0.25">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row>
    <row r="21" spans="1:26" ht="16.75" customHeight="1" x14ac:dyDescent="0.25">
      <c r="A21" s="135"/>
      <c r="B21" s="135"/>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row>
    <row r="22" spans="1:26" ht="16.75" customHeight="1" x14ac:dyDescent="0.25">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row>
    <row r="23" spans="1:26" ht="16.75" customHeight="1" x14ac:dyDescent="0.25">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row>
    <row r="24" spans="1:26" ht="16.75" customHeight="1" x14ac:dyDescent="0.25">
      <c r="A24" s="135"/>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row>
    <row r="25" spans="1:26" ht="16.75" customHeight="1" x14ac:dyDescent="0.25">
      <c r="A25" s="13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row>
    <row r="26" spans="1:26" ht="16.75" customHeight="1" x14ac:dyDescent="0.25">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row>
    <row r="27" spans="1:26" ht="16.75" customHeight="1" x14ac:dyDescent="0.25">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row>
    <row r="28" spans="1:26" ht="16.75" customHeight="1" x14ac:dyDescent="0.25">
      <c r="A28" s="135"/>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row>
    <row r="29" spans="1:26" ht="16.75" customHeight="1" x14ac:dyDescent="0.25">
      <c r="A29" s="135"/>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row>
    <row r="30" spans="1:26" ht="16.75" customHeight="1" x14ac:dyDescent="0.25">
      <c r="A30" s="135"/>
      <c r="B30" s="135"/>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row>
    <row r="31" spans="1:26" ht="16.75" customHeight="1" x14ac:dyDescent="0.25">
      <c r="A31" s="135"/>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row>
    <row r="32" spans="1:26" ht="16.75" customHeight="1" x14ac:dyDescent="0.25">
      <c r="A32" s="135"/>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row>
    <row r="33" spans="1:26" ht="16.75" customHeight="1" x14ac:dyDescent="0.25">
      <c r="A33" s="135"/>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row>
    <row r="34" spans="1:26" ht="16.75" customHeight="1" x14ac:dyDescent="0.25">
      <c r="A34" s="135"/>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row>
    <row r="35" spans="1:26" ht="16.75" customHeight="1" x14ac:dyDescent="0.25">
      <c r="A35" s="135"/>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row>
    <row r="36" spans="1:26" ht="16.75" customHeight="1" x14ac:dyDescent="0.25">
      <c r="A36" s="135"/>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row>
    <row r="37" spans="1:26" ht="16.75" customHeight="1" x14ac:dyDescent="0.25">
      <c r="A37" s="135"/>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row>
    <row r="38" spans="1:26" ht="16.75" customHeight="1" x14ac:dyDescent="0.25">
      <c r="A38" s="135"/>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row>
    <row r="39" spans="1:26" ht="16.75" customHeight="1" x14ac:dyDescent="0.25">
      <c r="A39" s="135"/>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row>
    <row r="40" spans="1:26" ht="16.75" customHeight="1" x14ac:dyDescent="0.25">
      <c r="A40" s="135"/>
      <c r="B40" s="135"/>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row>
    <row r="41" spans="1:26" ht="16.75" customHeight="1" x14ac:dyDescent="0.25">
      <c r="A41" s="135"/>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spans="1:26" ht="16.75" customHeight="1" x14ac:dyDescent="0.25">
      <c r="A42" s="135"/>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row>
    <row r="43" spans="1:26" ht="16.75" customHeight="1" x14ac:dyDescent="0.25">
      <c r="A43" s="135"/>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row>
    <row r="44" spans="1:26" ht="16.75" customHeight="1" x14ac:dyDescent="0.25">
      <c r="A44" s="135"/>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row>
    <row r="45" spans="1:26" ht="16.75" customHeight="1" x14ac:dyDescent="0.25">
      <c r="A45" s="135"/>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row>
    <row r="46" spans="1:26" ht="16.75" customHeight="1" x14ac:dyDescent="0.25">
      <c r="A46" s="135"/>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row>
    <row r="47" spans="1:26" ht="16.75" customHeight="1" x14ac:dyDescent="0.25">
      <c r="A47" s="135"/>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row>
    <row r="48" spans="1:26" ht="16.75" customHeight="1" x14ac:dyDescent="0.25">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row>
    <row r="49" spans="1:26" ht="16.75" customHeight="1" x14ac:dyDescent="0.25">
      <c r="A49" s="135"/>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row>
    <row r="50" spans="1:26" ht="16.75" customHeight="1" x14ac:dyDescent="0.25">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row>
    <row r="51" spans="1:26" ht="16.75" customHeight="1" x14ac:dyDescent="0.25">
      <c r="A51" s="135"/>
      <c r="B51" s="135"/>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row>
    <row r="52" spans="1:26" ht="16.75" customHeight="1" x14ac:dyDescent="0.25">
      <c r="A52" s="135"/>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row>
    <row r="53" spans="1:26" ht="16.75" customHeight="1" x14ac:dyDescent="0.25">
      <c r="A53" s="135"/>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row>
    <row r="54" spans="1:26" ht="16.75" customHeight="1" x14ac:dyDescent="0.25">
      <c r="A54" s="135"/>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row>
    <row r="55" spans="1:26" ht="16.75" customHeight="1" x14ac:dyDescent="0.25">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row>
    <row r="56" spans="1:26" ht="16.75" customHeight="1" x14ac:dyDescent="0.25">
      <c r="A56" s="135"/>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row>
    <row r="57" spans="1:26" ht="16.75" customHeight="1" x14ac:dyDescent="0.25">
      <c r="A57" s="135"/>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row>
    <row r="58" spans="1:26" ht="16.75" customHeight="1" x14ac:dyDescent="0.25">
      <c r="A58" s="135"/>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row>
    <row r="59" spans="1:26" ht="16.75" customHeight="1" x14ac:dyDescent="0.25">
      <c r="A59" s="135"/>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row>
    <row r="60" spans="1:26" ht="16.75" customHeight="1" x14ac:dyDescent="0.25">
      <c r="A60" s="135"/>
      <c r="B60" s="135"/>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row>
    <row r="61" spans="1:26" ht="16.75" customHeight="1" x14ac:dyDescent="0.25">
      <c r="A61" s="135"/>
      <c r="B61" s="135"/>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row>
    <row r="62" spans="1:26" ht="16.75" customHeight="1" x14ac:dyDescent="0.25">
      <c r="A62" s="135"/>
      <c r="B62" s="135"/>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row>
    <row r="63" spans="1:26" ht="16.75" customHeight="1" x14ac:dyDescent="0.25">
      <c r="A63" s="13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row>
    <row r="64" spans="1:26" ht="16.75" customHeight="1" x14ac:dyDescent="0.25">
      <c r="A64" s="135"/>
      <c r="B64" s="135"/>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row>
    <row r="65" spans="1:26" ht="16.75" customHeight="1" x14ac:dyDescent="0.25">
      <c r="A65" s="135"/>
      <c r="B65" s="135"/>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row>
    <row r="66" spans="1:26" ht="16.75" customHeight="1" x14ac:dyDescent="0.25"/>
    <row r="67" spans="1:26" ht="16.75" customHeight="1" x14ac:dyDescent="0.25"/>
    <row r="68" spans="1:26" ht="16.75" customHeight="1" x14ac:dyDescent="0.25"/>
    <row r="69" spans="1:26" ht="16.75" customHeight="1" x14ac:dyDescent="0.25"/>
    <row r="70" spans="1:26" ht="16.75" customHeight="1" x14ac:dyDescent="0.25"/>
    <row r="71" spans="1:26" ht="16.75" customHeight="1" x14ac:dyDescent="0.25"/>
    <row r="72" spans="1:26" ht="16.75" customHeight="1" x14ac:dyDescent="0.25"/>
    <row r="73" spans="1:26" ht="16.75" customHeight="1" x14ac:dyDescent="0.25"/>
    <row r="74" spans="1:26" ht="16.75" customHeight="1" x14ac:dyDescent="0.25"/>
    <row r="75" spans="1:26" ht="16.75" customHeight="1" x14ac:dyDescent="0.25"/>
    <row r="76" spans="1:26" ht="16.75" customHeight="1" x14ac:dyDescent="0.25"/>
    <row r="77" spans="1:26" ht="16.75" customHeight="1" x14ac:dyDescent="0.25"/>
    <row r="78" spans="1:26" ht="16.75" customHeight="1" x14ac:dyDescent="0.25"/>
    <row r="79" spans="1:26" ht="16.75" customHeight="1" x14ac:dyDescent="0.25"/>
    <row r="80" spans="1:26"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sheetData>
  <mergeCells count="4">
    <mergeCell ref="A1:A3"/>
    <mergeCell ref="A4:A5"/>
    <mergeCell ref="A16:T16"/>
    <mergeCell ref="A18:T18"/>
  </mergeCells>
  <pageMargins left="0.75" right="0.75" top="1" bottom="1" header="0.5" footer="0.5"/>
  <pageSetup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87C98-4C33-46B0-9C2A-2647EDCA03D4}">
  <sheetPr>
    <tabColor rgb="FF00B0F0"/>
    <pageSetUpPr fitToPage="1"/>
  </sheetPr>
  <dimension ref="A1:AN102"/>
  <sheetViews>
    <sheetView tabSelected="1" zoomScaleNormal="100" zoomScaleSheetLayoutView="100" workbookViewId="0">
      <pane xSplit="1" ySplit="7" topLeftCell="B8" activePane="bottomRight" state="frozen"/>
      <selection pane="topRight" activeCell="H17" sqref="H17"/>
      <selection pane="bottomLeft" activeCell="H17" sqref="H17"/>
      <selection pane="bottomRight" activeCell="A6" sqref="A6"/>
    </sheetView>
  </sheetViews>
  <sheetFormatPr defaultColWidth="13.1796875" defaultRowHeight="12.5" x14ac:dyDescent="0.25"/>
  <cols>
    <col min="1" max="1" width="52.8164062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54296875" style="15" customWidth="1"/>
    <col min="14" max="14" width="9.26953125" style="15" customWidth="1"/>
    <col min="15" max="15" width="2.54296875" style="15" customWidth="1"/>
    <col min="16" max="16" width="9.26953125" style="15" customWidth="1"/>
    <col min="17" max="17" width="2.54296875" style="15" customWidth="1"/>
    <col min="18" max="18" width="9.26953125" style="15" customWidth="1"/>
    <col min="19" max="19" width="2.54296875" style="15" customWidth="1"/>
    <col min="20" max="20" width="9.26953125" style="15" customWidth="1"/>
    <col min="21" max="21" width="2.54296875" style="15" customWidth="1"/>
    <col min="22" max="22" width="9.26953125" style="15" customWidth="1"/>
    <col min="23" max="23" width="2.54296875" style="15" customWidth="1"/>
    <col min="24" max="24" width="9.26953125" style="15" customWidth="1"/>
    <col min="25" max="25" width="2.54296875" style="15" customWidth="1"/>
    <col min="26" max="26" width="9.26953125" style="15" customWidth="1"/>
    <col min="27" max="27" width="2.54296875" style="15" customWidth="1"/>
    <col min="28" max="28" width="9.26953125" style="15" customWidth="1"/>
    <col min="29" max="29" width="2.54296875" style="15" customWidth="1"/>
    <col min="30" max="30" width="9.26953125" style="15" customWidth="1"/>
    <col min="31" max="31" width="2.54296875" style="15" customWidth="1"/>
    <col min="32" max="32" width="9.26953125" style="15" customWidth="1"/>
    <col min="33" max="33" width="2.54296875" style="15" customWidth="1"/>
    <col min="34" max="34" width="9.26953125" style="15" customWidth="1"/>
    <col min="35" max="35" width="2.54296875" style="15" customWidth="1"/>
    <col min="36" max="36" width="9.26953125" style="15" customWidth="1"/>
    <col min="37" max="37" width="2.54296875" style="15" customWidth="1"/>
    <col min="38" max="38" width="9.26953125" style="15" customWidth="1"/>
    <col min="39" max="39" width="2.54296875" style="15" customWidth="1"/>
    <col min="40" max="40" width="9.26953125" style="15" customWidth="1"/>
    <col min="41" max="45" width="20.1796875" style="15" customWidth="1"/>
    <col min="46" max="16384" width="13.1796875" style="15"/>
  </cols>
  <sheetData>
    <row r="1" spans="1:40" ht="16.75" customHeight="1" x14ac:dyDescent="0.25">
      <c r="A1" s="206" t="s">
        <v>0</v>
      </c>
      <c r="B1" s="191"/>
      <c r="C1" s="191"/>
      <c r="D1" s="191"/>
      <c r="E1" s="191"/>
    </row>
    <row r="2" spans="1:40" ht="16.75" customHeight="1" x14ac:dyDescent="0.25">
      <c r="A2" s="207"/>
    </row>
    <row r="3" spans="1:40" ht="16.75" customHeight="1" x14ac:dyDescent="0.25">
      <c r="A3" s="207"/>
    </row>
    <row r="4" spans="1:40" ht="16.75" customHeight="1" x14ac:dyDescent="0.25">
      <c r="A4" s="204" t="s">
        <v>23</v>
      </c>
      <c r="B4" s="58"/>
      <c r="C4" s="58"/>
      <c r="D4" s="58"/>
      <c r="E4" s="58"/>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row>
    <row r="5" spans="1:40" ht="16.75" customHeight="1" x14ac:dyDescent="0.25">
      <c r="A5" s="203"/>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row>
    <row r="6" spans="1:40" ht="16.75" customHeight="1" x14ac:dyDescent="0.25">
      <c r="A6" s="35"/>
      <c r="B6" s="16" t="s">
        <v>238</v>
      </c>
      <c r="C6" s="35"/>
      <c r="D6" s="193" t="s">
        <v>239</v>
      </c>
      <c r="E6" s="35"/>
      <c r="F6" s="16" t="s">
        <v>24</v>
      </c>
      <c r="G6" s="17"/>
      <c r="H6" s="16" t="s">
        <v>25</v>
      </c>
      <c r="I6" s="17"/>
      <c r="J6" s="16" t="s">
        <v>26</v>
      </c>
      <c r="K6" s="17"/>
      <c r="L6" s="16" t="s">
        <v>27</v>
      </c>
      <c r="M6" s="17"/>
      <c r="N6" s="16" t="s">
        <v>28</v>
      </c>
      <c r="O6" s="17"/>
      <c r="P6" s="16" t="s">
        <v>2</v>
      </c>
      <c r="Q6" s="17"/>
      <c r="R6" s="16" t="s">
        <v>3</v>
      </c>
      <c r="S6" s="17"/>
      <c r="T6" s="16" t="s">
        <v>4</v>
      </c>
      <c r="U6" s="17"/>
      <c r="V6" s="16" t="s">
        <v>5</v>
      </c>
      <c r="W6" s="17"/>
      <c r="X6" s="18" t="s">
        <v>6</v>
      </c>
      <c r="Y6" s="17"/>
      <c r="Z6" s="18" t="s">
        <v>7</v>
      </c>
      <c r="AA6" s="17"/>
      <c r="AB6" s="18" t="s">
        <v>8</v>
      </c>
      <c r="AC6" s="17"/>
      <c r="AD6" s="18" t="s">
        <v>9</v>
      </c>
      <c r="AE6" s="17"/>
      <c r="AF6" s="18" t="s">
        <v>10</v>
      </c>
      <c r="AG6" s="17"/>
      <c r="AH6" s="18" t="s">
        <v>11</v>
      </c>
      <c r="AI6" s="17"/>
      <c r="AJ6" s="68" t="s">
        <v>12</v>
      </c>
      <c r="AK6" s="17"/>
      <c r="AL6" s="68" t="s">
        <v>13</v>
      </c>
      <c r="AM6" s="17"/>
      <c r="AN6" s="68" t="s">
        <v>204</v>
      </c>
    </row>
    <row r="7" spans="1:40" ht="16.75" customHeight="1" x14ac:dyDescent="0.25">
      <c r="A7" s="35"/>
      <c r="B7" s="19" t="s">
        <v>14</v>
      </c>
      <c r="C7" s="35"/>
      <c r="D7" s="193" t="s">
        <v>14</v>
      </c>
      <c r="E7" s="35"/>
      <c r="F7" s="19" t="s">
        <v>14</v>
      </c>
      <c r="G7" s="17"/>
      <c r="H7" s="19" t="s">
        <v>14</v>
      </c>
      <c r="I7" s="17"/>
      <c r="J7" s="19" t="s">
        <v>14</v>
      </c>
      <c r="K7" s="17"/>
      <c r="L7" s="19" t="s">
        <v>14</v>
      </c>
      <c r="M7" s="17"/>
      <c r="N7" s="19" t="s">
        <v>14</v>
      </c>
      <c r="O7" s="17"/>
      <c r="P7" s="19" t="s">
        <v>14</v>
      </c>
      <c r="Q7" s="17"/>
      <c r="R7" s="19" t="s">
        <v>14</v>
      </c>
      <c r="S7" s="17"/>
      <c r="T7" s="19" t="s">
        <v>14</v>
      </c>
      <c r="U7" s="17"/>
      <c r="V7" s="19" t="s">
        <v>14</v>
      </c>
      <c r="W7" s="17"/>
      <c r="X7" s="20" t="s">
        <v>14</v>
      </c>
      <c r="Y7" s="17"/>
      <c r="Z7" s="20" t="s">
        <v>14</v>
      </c>
      <c r="AA7" s="17"/>
      <c r="AB7" s="20" t="s">
        <v>14</v>
      </c>
      <c r="AC7" s="17"/>
      <c r="AD7" s="20" t="s">
        <v>14</v>
      </c>
      <c r="AE7" s="17"/>
      <c r="AF7" s="20" t="s">
        <v>14</v>
      </c>
      <c r="AG7" s="17"/>
      <c r="AH7" s="20" t="s">
        <v>14</v>
      </c>
      <c r="AI7" s="17"/>
      <c r="AJ7" s="68" t="s">
        <v>14</v>
      </c>
      <c r="AK7" s="17"/>
      <c r="AL7" s="68" t="s">
        <v>14</v>
      </c>
      <c r="AM7" s="17"/>
      <c r="AN7" s="68" t="s">
        <v>14</v>
      </c>
    </row>
    <row r="8" spans="1:40" ht="13.4" customHeight="1" x14ac:dyDescent="0.25">
      <c r="A8" s="5" t="s">
        <v>29</v>
      </c>
      <c r="B8" s="21"/>
      <c r="C8" s="5"/>
      <c r="D8" s="194"/>
      <c r="E8" s="5"/>
      <c r="F8" s="21"/>
      <c r="G8" s="17"/>
      <c r="H8" s="21"/>
      <c r="I8" s="17"/>
      <c r="J8" s="21"/>
      <c r="K8" s="17"/>
      <c r="L8" s="21"/>
      <c r="M8" s="17"/>
      <c r="N8" s="21"/>
      <c r="O8" s="17"/>
      <c r="P8" s="21"/>
      <c r="Q8" s="17"/>
      <c r="R8" s="21"/>
      <c r="S8" s="17"/>
      <c r="T8" s="21"/>
      <c r="U8" s="17"/>
      <c r="V8" s="21"/>
      <c r="W8" s="17"/>
      <c r="X8" s="21"/>
      <c r="Y8" s="17"/>
      <c r="Z8" s="21"/>
      <c r="AA8" s="17"/>
      <c r="AB8" s="21"/>
      <c r="AC8" s="17"/>
      <c r="AD8" s="21"/>
      <c r="AE8" s="17"/>
      <c r="AF8" s="21"/>
      <c r="AG8" s="17"/>
      <c r="AH8" s="21"/>
      <c r="AI8" s="17"/>
      <c r="AJ8" s="69"/>
      <c r="AK8" s="17"/>
      <c r="AL8" s="142"/>
      <c r="AM8" s="17"/>
      <c r="AN8" s="142"/>
    </row>
    <row r="9" spans="1:40" ht="13.4" customHeight="1" x14ac:dyDescent="0.25">
      <c r="A9" s="23" t="s">
        <v>30</v>
      </c>
      <c r="B9" s="24">
        <v>3326</v>
      </c>
      <c r="C9" s="23"/>
      <c r="D9" s="195">
        <v>-15667</v>
      </c>
      <c r="E9" s="23"/>
      <c r="F9" s="24">
        <v>18865</v>
      </c>
      <c r="G9" s="17"/>
      <c r="H9" s="24">
        <v>27205</v>
      </c>
      <c r="I9" s="17"/>
      <c r="J9" s="24">
        <v>41160</v>
      </c>
      <c r="K9" s="17"/>
      <c r="L9" s="24">
        <v>61582</v>
      </c>
      <c r="M9" s="17"/>
      <c r="N9" s="24">
        <v>76848</v>
      </c>
      <c r="O9" s="17"/>
      <c r="P9" s="24">
        <v>93080</v>
      </c>
      <c r="Q9" s="17"/>
      <c r="R9" s="24">
        <v>55174</v>
      </c>
      <c r="S9" s="17"/>
      <c r="T9" s="24">
        <v>46124</v>
      </c>
      <c r="U9" s="17"/>
      <c r="V9" s="24">
        <v>85914</v>
      </c>
      <c r="W9" s="17"/>
      <c r="X9" s="24">
        <v>96324</v>
      </c>
      <c r="Y9" s="17"/>
      <c r="Z9" s="24">
        <v>78193</v>
      </c>
      <c r="AA9" s="17"/>
      <c r="AB9" s="24">
        <v>-45702</v>
      </c>
      <c r="AC9" s="17"/>
      <c r="AD9" s="24">
        <v>157800</v>
      </c>
      <c r="AE9" s="17"/>
      <c r="AF9" s="24">
        <v>163607</v>
      </c>
      <c r="AG9" s="17"/>
      <c r="AH9" s="24">
        <v>55969</v>
      </c>
      <c r="AI9" s="17"/>
      <c r="AJ9" s="24">
        <v>123510</v>
      </c>
      <c r="AK9" s="17"/>
      <c r="AL9" s="24">
        <v>47298</v>
      </c>
      <c r="AM9" s="17"/>
      <c r="AN9" s="24">
        <v>57309</v>
      </c>
    </row>
    <row r="10" spans="1:40" ht="13.4" customHeight="1" x14ac:dyDescent="0.25">
      <c r="A10" s="23" t="s">
        <v>31</v>
      </c>
      <c r="B10" s="25">
        <v>4209</v>
      </c>
      <c r="C10" s="23"/>
      <c r="D10" s="44">
        <v>5902</v>
      </c>
      <c r="E10" s="23"/>
      <c r="F10" s="25">
        <v>7786</v>
      </c>
      <c r="G10" s="17"/>
      <c r="H10" s="25">
        <v>14874</v>
      </c>
      <c r="I10" s="17"/>
      <c r="J10" s="25">
        <v>25193</v>
      </c>
      <c r="K10" s="17"/>
      <c r="L10" s="25">
        <v>35713</v>
      </c>
      <c r="M10" s="17"/>
      <c r="N10" s="25">
        <v>44367</v>
      </c>
      <c r="O10" s="17"/>
      <c r="P10" s="25">
        <v>50627</v>
      </c>
      <c r="Q10" s="17"/>
      <c r="R10" s="25">
        <v>59427</v>
      </c>
      <c r="S10" s="17"/>
      <c r="T10" s="25">
        <v>64325</v>
      </c>
      <c r="U10" s="17"/>
      <c r="V10" s="25">
        <v>72282</v>
      </c>
      <c r="W10" s="17"/>
      <c r="X10" s="25">
        <v>97487</v>
      </c>
      <c r="Y10" s="17"/>
      <c r="Z10" s="25">
        <v>132119</v>
      </c>
      <c r="AA10" s="17"/>
      <c r="AB10" s="25">
        <v>159656</v>
      </c>
      <c r="AC10" s="17"/>
      <c r="AD10" s="25">
        <v>169005</v>
      </c>
      <c r="AE10" s="17"/>
      <c r="AF10" s="25">
        <v>172957</v>
      </c>
      <c r="AG10" s="17"/>
      <c r="AH10" s="26">
        <v>167943</v>
      </c>
      <c r="AI10" s="17"/>
      <c r="AJ10" s="26">
        <v>173212</v>
      </c>
      <c r="AK10" s="17"/>
      <c r="AL10" s="26">
        <v>175681</v>
      </c>
      <c r="AM10" s="17"/>
      <c r="AN10" s="26">
        <v>162428</v>
      </c>
    </row>
    <row r="11" spans="1:40" ht="13.4" customHeight="1" x14ac:dyDescent="0.25">
      <c r="A11" s="23" t="s">
        <v>32</v>
      </c>
      <c r="B11" s="25">
        <v>0</v>
      </c>
      <c r="C11" s="23"/>
      <c r="D11" s="44">
        <v>0</v>
      </c>
      <c r="E11" s="23"/>
      <c r="F11" s="25">
        <v>0</v>
      </c>
      <c r="G11" s="17"/>
      <c r="H11" s="25">
        <v>0</v>
      </c>
      <c r="I11" s="17"/>
      <c r="J11" s="25">
        <v>0</v>
      </c>
      <c r="K11" s="17"/>
      <c r="L11" s="25">
        <v>0</v>
      </c>
      <c r="M11" s="17"/>
      <c r="N11" s="25">
        <v>0</v>
      </c>
      <c r="O11" s="17"/>
      <c r="P11" s="25">
        <v>0</v>
      </c>
      <c r="Q11" s="17"/>
      <c r="R11" s="25">
        <v>0</v>
      </c>
      <c r="S11" s="17"/>
      <c r="T11" s="25">
        <v>0</v>
      </c>
      <c r="U11" s="17"/>
      <c r="V11" s="25">
        <v>0</v>
      </c>
      <c r="W11" s="17"/>
      <c r="X11" s="25">
        <v>0</v>
      </c>
      <c r="Y11" s="17"/>
      <c r="Z11" s="25">
        <v>-3433</v>
      </c>
      <c r="AA11" s="17"/>
      <c r="AB11" s="25">
        <v>-4120</v>
      </c>
      <c r="AC11" s="17"/>
      <c r="AD11" s="25">
        <v>-4120</v>
      </c>
      <c r="AE11" s="17"/>
      <c r="AF11" s="25">
        <v>-4120</v>
      </c>
      <c r="AG11" s="17"/>
      <c r="AH11" s="26">
        <v>0</v>
      </c>
      <c r="AI11" s="17"/>
      <c r="AJ11" s="26">
        <v>0</v>
      </c>
      <c r="AK11" s="17"/>
      <c r="AL11" s="26">
        <v>0</v>
      </c>
      <c r="AM11" s="17"/>
      <c r="AN11" s="26">
        <v>0</v>
      </c>
    </row>
    <row r="12" spans="1:40" ht="13.4" customHeight="1" x14ac:dyDescent="0.25">
      <c r="A12" s="23" t="s">
        <v>33</v>
      </c>
      <c r="B12" s="25">
        <v>0</v>
      </c>
      <c r="C12" s="23"/>
      <c r="D12" s="44">
        <v>0</v>
      </c>
      <c r="E12" s="23"/>
      <c r="F12" s="25">
        <v>4850</v>
      </c>
      <c r="G12" s="17"/>
      <c r="H12" s="25">
        <v>8765</v>
      </c>
      <c r="I12" s="17"/>
      <c r="J12" s="25">
        <v>14747</v>
      </c>
      <c r="K12" s="17"/>
      <c r="L12" s="25">
        <v>19473</v>
      </c>
      <c r="M12" s="17"/>
      <c r="N12" s="25">
        <v>22380</v>
      </c>
      <c r="O12" s="17"/>
      <c r="P12" s="25">
        <v>21677</v>
      </c>
      <c r="Q12" s="17"/>
      <c r="R12" s="25">
        <v>25413</v>
      </c>
      <c r="S12" s="17"/>
      <c r="T12" s="25">
        <v>32928</v>
      </c>
      <c r="U12" s="17"/>
      <c r="V12" s="25">
        <v>27786</v>
      </c>
      <c r="W12" s="17"/>
      <c r="X12" s="25">
        <v>24075</v>
      </c>
      <c r="Y12" s="17"/>
      <c r="Z12" s="25">
        <v>23772</v>
      </c>
      <c r="AA12" s="17"/>
      <c r="AB12" s="25">
        <v>42371</v>
      </c>
      <c r="AC12" s="17"/>
      <c r="AD12" s="25">
        <v>49139</v>
      </c>
      <c r="AE12" s="17"/>
      <c r="AF12" s="25">
        <v>18296</v>
      </c>
      <c r="AG12" s="17"/>
      <c r="AH12" s="26">
        <v>33252</v>
      </c>
      <c r="AI12" s="17"/>
      <c r="AJ12" s="26">
        <v>37034</v>
      </c>
      <c r="AK12" s="17"/>
      <c r="AL12" s="26">
        <v>49766</v>
      </c>
      <c r="AM12" s="17"/>
      <c r="AN12" s="26">
        <v>39682</v>
      </c>
    </row>
    <row r="13" spans="1:40" ht="13.4" customHeight="1" x14ac:dyDescent="0.25">
      <c r="A13" s="23" t="s">
        <v>34</v>
      </c>
      <c r="B13" s="25">
        <v>0</v>
      </c>
      <c r="C13" s="23"/>
      <c r="D13" s="44">
        <v>0</v>
      </c>
      <c r="E13" s="23"/>
      <c r="F13" s="25">
        <v>0</v>
      </c>
      <c r="G13" s="17"/>
      <c r="H13" s="25">
        <v>0</v>
      </c>
      <c r="I13" s="17"/>
      <c r="J13" s="25">
        <v>0</v>
      </c>
      <c r="K13" s="17"/>
      <c r="L13" s="25">
        <v>0</v>
      </c>
      <c r="M13" s="17"/>
      <c r="N13" s="25">
        <v>0</v>
      </c>
      <c r="O13" s="17"/>
      <c r="P13" s="25">
        <v>0</v>
      </c>
      <c r="Q13" s="17"/>
      <c r="R13" s="25">
        <v>0</v>
      </c>
      <c r="S13" s="17"/>
      <c r="T13" s="25">
        <v>0</v>
      </c>
      <c r="U13" s="17"/>
      <c r="V13" s="25">
        <v>0</v>
      </c>
      <c r="W13" s="17"/>
      <c r="X13" s="25">
        <v>0</v>
      </c>
      <c r="Y13" s="17"/>
      <c r="Z13" s="25">
        <v>3961</v>
      </c>
      <c r="AA13" s="17"/>
      <c r="AB13" s="25">
        <v>807</v>
      </c>
      <c r="AC13" s="17"/>
      <c r="AD13" s="25">
        <v>676</v>
      </c>
      <c r="AE13" s="17"/>
      <c r="AF13" s="25">
        <v>0</v>
      </c>
      <c r="AG13" s="17"/>
      <c r="AH13" s="26">
        <v>0</v>
      </c>
      <c r="AI13" s="17"/>
      <c r="AJ13" s="26">
        <v>122</v>
      </c>
      <c r="AK13" s="17"/>
      <c r="AL13" s="26">
        <v>0</v>
      </c>
      <c r="AM13" s="17"/>
      <c r="AN13" s="26">
        <v>0</v>
      </c>
    </row>
    <row r="14" spans="1:40" ht="13.4" customHeight="1" x14ac:dyDescent="0.25">
      <c r="A14" s="23" t="s">
        <v>35</v>
      </c>
      <c r="B14" s="27">
        <v>0</v>
      </c>
      <c r="C14" s="23"/>
      <c r="D14" s="196">
        <v>0</v>
      </c>
      <c r="E14" s="23"/>
      <c r="F14" s="27">
        <v>0</v>
      </c>
      <c r="G14" s="17"/>
      <c r="H14" s="27">
        <v>0</v>
      </c>
      <c r="I14" s="17"/>
      <c r="J14" s="27">
        <v>0</v>
      </c>
      <c r="K14" s="17"/>
      <c r="L14" s="27">
        <v>0</v>
      </c>
      <c r="M14" s="17"/>
      <c r="N14" s="27">
        <v>0</v>
      </c>
      <c r="O14" s="17"/>
      <c r="P14" s="27">
        <v>0</v>
      </c>
      <c r="Q14" s="17"/>
      <c r="R14" s="27">
        <v>0</v>
      </c>
      <c r="S14" s="17"/>
      <c r="T14" s="27">
        <v>0</v>
      </c>
      <c r="U14" s="17"/>
      <c r="V14" s="27">
        <v>0</v>
      </c>
      <c r="W14" s="17"/>
      <c r="X14" s="27">
        <v>0</v>
      </c>
      <c r="Y14" s="17"/>
      <c r="Z14" s="27">
        <v>-6287</v>
      </c>
      <c r="AA14" s="17"/>
      <c r="AB14" s="27">
        <v>-7727</v>
      </c>
      <c r="AC14" s="17"/>
      <c r="AD14" s="25">
        <v>-7489</v>
      </c>
      <c r="AE14" s="17"/>
      <c r="AF14" s="25">
        <v>-7236</v>
      </c>
      <c r="AG14" s="17"/>
      <c r="AH14" s="26">
        <v>0</v>
      </c>
      <c r="AI14" s="17"/>
      <c r="AJ14" s="26">
        <v>0</v>
      </c>
      <c r="AK14" s="17"/>
      <c r="AL14" s="26">
        <v>0</v>
      </c>
      <c r="AM14" s="17"/>
      <c r="AN14" s="26">
        <v>0</v>
      </c>
    </row>
    <row r="15" spans="1:40" ht="13.4" customHeight="1" x14ac:dyDescent="0.25">
      <c r="A15" s="23" t="s">
        <v>36</v>
      </c>
      <c r="B15" s="25">
        <v>0</v>
      </c>
      <c r="C15" s="23"/>
      <c r="D15" s="44">
        <v>0</v>
      </c>
      <c r="E15" s="23"/>
      <c r="F15" s="25">
        <v>0</v>
      </c>
      <c r="G15" s="17"/>
      <c r="H15" s="25">
        <v>0</v>
      </c>
      <c r="I15" s="17"/>
      <c r="J15" s="25">
        <v>0</v>
      </c>
      <c r="K15" s="17"/>
      <c r="L15" s="25">
        <v>0</v>
      </c>
      <c r="M15" s="17"/>
      <c r="N15" s="25">
        <v>0</v>
      </c>
      <c r="O15" s="17"/>
      <c r="P15" s="25">
        <v>0</v>
      </c>
      <c r="Q15" s="17"/>
      <c r="R15" s="25">
        <v>0</v>
      </c>
      <c r="S15" s="17"/>
      <c r="T15" s="25">
        <v>0</v>
      </c>
      <c r="U15" s="17"/>
      <c r="V15" s="25">
        <v>2192</v>
      </c>
      <c r="W15" s="17"/>
      <c r="X15" s="25">
        <v>15276</v>
      </c>
      <c r="Y15" s="17"/>
      <c r="Z15" s="25">
        <v>6378</v>
      </c>
      <c r="AA15" s="17"/>
      <c r="AB15" s="25">
        <v>40384</v>
      </c>
      <c r="AC15" s="17"/>
      <c r="AD15" s="25">
        <v>2391</v>
      </c>
      <c r="AE15" s="17"/>
      <c r="AF15" s="25">
        <v>0</v>
      </c>
      <c r="AG15" s="17"/>
      <c r="AH15" s="26">
        <v>-54</v>
      </c>
      <c r="AI15" s="17"/>
      <c r="AJ15" s="26">
        <v>0</v>
      </c>
      <c r="AK15" s="17"/>
      <c r="AL15" s="26">
        <v>0</v>
      </c>
      <c r="AM15" s="17"/>
      <c r="AN15" s="26">
        <v>0</v>
      </c>
    </row>
    <row r="16" spans="1:40" ht="13.4" customHeight="1" x14ac:dyDescent="0.25">
      <c r="A16" s="23" t="s">
        <v>37</v>
      </c>
      <c r="B16" s="25">
        <v>0</v>
      </c>
      <c r="C16" s="23"/>
      <c r="D16" s="44">
        <v>21000</v>
      </c>
      <c r="E16" s="23"/>
      <c r="F16" s="25">
        <v>0</v>
      </c>
      <c r="G16" s="17"/>
      <c r="H16" s="25">
        <v>0</v>
      </c>
      <c r="I16" s="17"/>
      <c r="J16" s="25">
        <v>0</v>
      </c>
      <c r="K16" s="17"/>
      <c r="L16" s="25">
        <v>0</v>
      </c>
      <c r="M16" s="17"/>
      <c r="N16" s="25">
        <v>920</v>
      </c>
      <c r="O16" s="17"/>
      <c r="P16" s="25">
        <v>0</v>
      </c>
      <c r="Q16" s="17"/>
      <c r="R16" s="25">
        <v>0</v>
      </c>
      <c r="S16" s="17"/>
      <c r="T16" s="25">
        <v>0</v>
      </c>
      <c r="U16" s="17"/>
      <c r="V16" s="25">
        <v>0</v>
      </c>
      <c r="W16" s="17"/>
      <c r="X16" s="25">
        <v>0</v>
      </c>
      <c r="Y16" s="17"/>
      <c r="Z16" s="25">
        <v>41820</v>
      </c>
      <c r="AA16" s="17"/>
      <c r="AB16" s="25">
        <v>9556</v>
      </c>
      <c r="AC16" s="17"/>
      <c r="AD16" s="25">
        <v>2893</v>
      </c>
      <c r="AE16" s="17"/>
      <c r="AF16" s="25">
        <v>10700</v>
      </c>
      <c r="AG16" s="17"/>
      <c r="AH16" s="26">
        <v>104593</v>
      </c>
      <c r="AI16" s="17"/>
      <c r="AJ16" s="26">
        <v>20453</v>
      </c>
      <c r="AK16" s="17"/>
      <c r="AL16" s="26">
        <v>-9709</v>
      </c>
      <c r="AM16" s="17"/>
      <c r="AN16" s="26">
        <v>6932</v>
      </c>
    </row>
    <row r="17" spans="1:40" ht="13.4" customHeight="1" x14ac:dyDescent="0.25">
      <c r="A17" s="23" t="s">
        <v>38</v>
      </c>
      <c r="B17" s="25">
        <v>0</v>
      </c>
      <c r="C17" s="23"/>
      <c r="D17" s="44">
        <v>0</v>
      </c>
      <c r="E17" s="23"/>
      <c r="F17" s="25">
        <v>0</v>
      </c>
      <c r="G17" s="17"/>
      <c r="H17" s="25">
        <v>0</v>
      </c>
      <c r="I17" s="17"/>
      <c r="J17" s="25">
        <v>0</v>
      </c>
      <c r="K17" s="17"/>
      <c r="L17" s="25">
        <v>0</v>
      </c>
      <c r="M17" s="17"/>
      <c r="N17" s="25">
        <v>0</v>
      </c>
      <c r="O17" s="17"/>
      <c r="P17" s="25">
        <v>0</v>
      </c>
      <c r="Q17" s="17"/>
      <c r="R17" s="25">
        <v>0</v>
      </c>
      <c r="S17" s="17"/>
      <c r="T17" s="25">
        <v>0</v>
      </c>
      <c r="U17" s="17"/>
      <c r="V17" s="25">
        <v>0</v>
      </c>
      <c r="W17" s="17"/>
      <c r="X17" s="25">
        <v>0</v>
      </c>
      <c r="Y17" s="17"/>
      <c r="Z17" s="25">
        <v>0</v>
      </c>
      <c r="AA17" s="17"/>
      <c r="AB17" s="25">
        <v>0</v>
      </c>
      <c r="AC17" s="17"/>
      <c r="AD17" s="25">
        <v>-47945</v>
      </c>
      <c r="AE17" s="17"/>
      <c r="AF17" s="25">
        <v>0</v>
      </c>
      <c r="AG17" s="17"/>
      <c r="AH17" s="26">
        <v>0</v>
      </c>
      <c r="AI17" s="17"/>
      <c r="AJ17" s="26">
        <v>0</v>
      </c>
      <c r="AK17" s="17"/>
      <c r="AL17" s="26">
        <v>0</v>
      </c>
      <c r="AM17" s="17"/>
      <c r="AN17" s="26">
        <v>0</v>
      </c>
    </row>
    <row r="18" spans="1:40" ht="13.4" customHeight="1" x14ac:dyDescent="0.25">
      <c r="A18" s="23" t="s">
        <v>39</v>
      </c>
      <c r="B18" s="25">
        <v>0</v>
      </c>
      <c r="C18" s="23"/>
      <c r="D18" s="44">
        <v>0</v>
      </c>
      <c r="E18" s="23"/>
      <c r="F18" s="25">
        <v>0</v>
      </c>
      <c r="G18" s="17"/>
      <c r="H18" s="25">
        <v>0</v>
      </c>
      <c r="I18" s="17"/>
      <c r="J18" s="25">
        <v>0</v>
      </c>
      <c r="K18" s="17"/>
      <c r="L18" s="25">
        <v>0</v>
      </c>
      <c r="M18" s="17"/>
      <c r="N18" s="25">
        <v>0</v>
      </c>
      <c r="O18" s="17"/>
      <c r="P18" s="25">
        <v>0</v>
      </c>
      <c r="Q18" s="17"/>
      <c r="R18" s="25">
        <v>0</v>
      </c>
      <c r="S18" s="17"/>
      <c r="T18" s="25">
        <v>0</v>
      </c>
      <c r="U18" s="17"/>
      <c r="V18" s="25">
        <v>0</v>
      </c>
      <c r="W18" s="17"/>
      <c r="X18" s="25">
        <v>2528</v>
      </c>
      <c r="Y18" s="17"/>
      <c r="Z18" s="25">
        <v>381</v>
      </c>
      <c r="AA18" s="17"/>
      <c r="AB18" s="25">
        <v>26700</v>
      </c>
      <c r="AC18" s="17"/>
      <c r="AD18" s="25">
        <v>15236</v>
      </c>
      <c r="AE18" s="17"/>
      <c r="AF18" s="25">
        <v>12054</v>
      </c>
      <c r="AG18" s="17"/>
      <c r="AH18" s="26">
        <v>13543</v>
      </c>
      <c r="AI18" s="17"/>
      <c r="AJ18" s="26">
        <v>1641</v>
      </c>
      <c r="AK18" s="17"/>
      <c r="AL18" s="26">
        <v>13603</v>
      </c>
      <c r="AM18" s="17"/>
      <c r="AN18" s="26">
        <v>43757</v>
      </c>
    </row>
    <row r="19" spans="1:40" ht="24" customHeight="1" x14ac:dyDescent="0.25">
      <c r="A19" s="23" t="s">
        <v>40</v>
      </c>
      <c r="B19" s="28">
        <v>0</v>
      </c>
      <c r="C19" s="23"/>
      <c r="D19" s="44">
        <v>0</v>
      </c>
      <c r="E19" s="23"/>
      <c r="F19" s="28">
        <v>0</v>
      </c>
      <c r="G19" s="17"/>
      <c r="H19" s="28">
        <v>0</v>
      </c>
      <c r="I19" s="17"/>
      <c r="J19" s="28">
        <v>0</v>
      </c>
      <c r="K19" s="17"/>
      <c r="L19" s="28">
        <v>0</v>
      </c>
      <c r="M19" s="17"/>
      <c r="N19" s="28">
        <v>0</v>
      </c>
      <c r="O19" s="17"/>
      <c r="P19" s="28">
        <v>0</v>
      </c>
      <c r="Q19" s="17"/>
      <c r="R19" s="28">
        <v>0</v>
      </c>
      <c r="S19" s="17"/>
      <c r="T19" s="28">
        <v>29</v>
      </c>
      <c r="U19" s="17"/>
      <c r="V19" s="28">
        <v>-7048</v>
      </c>
      <c r="W19" s="17"/>
      <c r="X19" s="28">
        <v>7450</v>
      </c>
      <c r="Y19" s="17"/>
      <c r="Z19" s="28">
        <v>5863</v>
      </c>
      <c r="AA19" s="17"/>
      <c r="AB19" s="28">
        <v>16474</v>
      </c>
      <c r="AC19" s="17"/>
      <c r="AD19" s="28">
        <v>-11445</v>
      </c>
      <c r="AE19" s="17"/>
      <c r="AF19" s="28">
        <v>20289</v>
      </c>
      <c r="AG19" s="17"/>
      <c r="AH19" s="29">
        <v>24533</v>
      </c>
      <c r="AI19" s="17"/>
      <c r="AJ19" s="29">
        <v>-6854</v>
      </c>
      <c r="AK19" s="17"/>
      <c r="AL19" s="29">
        <v>4424</v>
      </c>
      <c r="AM19" s="17"/>
      <c r="AN19" s="29">
        <v>29724</v>
      </c>
    </row>
    <row r="20" spans="1:40" ht="13.4" customHeight="1" x14ac:dyDescent="0.25">
      <c r="A20" s="30" t="s">
        <v>41</v>
      </c>
      <c r="B20" s="31">
        <v>7535</v>
      </c>
      <c r="C20" s="30"/>
      <c r="D20" s="31">
        <v>11235</v>
      </c>
      <c r="E20" s="30"/>
      <c r="F20" s="31">
        <v>31501</v>
      </c>
      <c r="G20" s="17"/>
      <c r="H20" s="31">
        <v>50844</v>
      </c>
      <c r="I20" s="17"/>
      <c r="J20" s="31">
        <v>81100</v>
      </c>
      <c r="K20" s="17"/>
      <c r="L20" s="31">
        <v>116768</v>
      </c>
      <c r="M20" s="17"/>
      <c r="N20" s="31">
        <v>144515</v>
      </c>
      <c r="O20" s="17"/>
      <c r="P20" s="31">
        <v>165384</v>
      </c>
      <c r="Q20" s="17"/>
      <c r="R20" s="31">
        <v>140014</v>
      </c>
      <c r="S20" s="17"/>
      <c r="T20" s="31">
        <v>143406</v>
      </c>
      <c r="U20" s="17"/>
      <c r="V20" s="31">
        <v>181126</v>
      </c>
      <c r="W20" s="17"/>
      <c r="X20" s="31">
        <v>243140</v>
      </c>
      <c r="Y20" s="17"/>
      <c r="Z20" s="31">
        <v>282767</v>
      </c>
      <c r="AA20" s="17"/>
      <c r="AB20" s="31">
        <v>238399</v>
      </c>
      <c r="AC20" s="17"/>
      <c r="AD20" s="32">
        <v>326141</v>
      </c>
      <c r="AE20" s="17"/>
      <c r="AF20" s="32">
        <v>386547</v>
      </c>
      <c r="AG20" s="17"/>
      <c r="AH20" s="33">
        <v>399779</v>
      </c>
      <c r="AI20" s="17"/>
      <c r="AJ20" s="33">
        <v>349118</v>
      </c>
      <c r="AK20" s="17"/>
      <c r="AL20" s="33">
        <v>281063</v>
      </c>
      <c r="AM20" s="17"/>
      <c r="AN20" s="33">
        <v>339832</v>
      </c>
    </row>
    <row r="21" spans="1:40" ht="12.65" customHeight="1" x14ac:dyDescent="0.25">
      <c r="A21" s="35"/>
      <c r="B21" s="35"/>
      <c r="C21" s="35"/>
      <c r="D21" s="35"/>
      <c r="E21" s="35"/>
      <c r="F21" s="22"/>
      <c r="G21" s="35"/>
      <c r="H21" s="22"/>
      <c r="I21" s="35"/>
      <c r="J21" s="22"/>
      <c r="K21" s="35"/>
      <c r="L21" s="22"/>
      <c r="M21" s="35"/>
      <c r="N21" s="22"/>
      <c r="O21" s="35"/>
      <c r="P21" s="22"/>
      <c r="Q21" s="22"/>
      <c r="R21" s="22"/>
      <c r="S21" s="35"/>
      <c r="T21" s="22"/>
      <c r="U21" s="35"/>
      <c r="V21" s="22"/>
      <c r="W21" s="35"/>
      <c r="X21" s="22"/>
      <c r="Y21" s="35"/>
      <c r="Z21" s="22"/>
      <c r="AA21" s="35"/>
      <c r="AB21" s="22"/>
      <c r="AC21" s="35"/>
      <c r="AD21" s="22"/>
      <c r="AE21" s="35"/>
      <c r="AF21" s="22"/>
      <c r="AG21" s="34"/>
      <c r="AH21" s="22"/>
      <c r="AI21" s="35"/>
      <c r="AJ21" s="34"/>
      <c r="AK21" s="35"/>
      <c r="AL21" s="34"/>
      <c r="AM21" s="35"/>
      <c r="AN21" s="34"/>
    </row>
    <row r="22" spans="1:40" ht="13.4" customHeight="1" x14ac:dyDescent="0.25">
      <c r="A22" s="201" t="s">
        <v>42</v>
      </c>
      <c r="B22" s="201"/>
      <c r="C22" s="201"/>
      <c r="D22" s="201"/>
      <c r="E22" s="201"/>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35"/>
      <c r="AH22" s="35"/>
      <c r="AI22" s="35"/>
      <c r="AJ22" s="35"/>
      <c r="AK22" s="35"/>
      <c r="AL22" s="35"/>
      <c r="AM22" s="35"/>
      <c r="AN22" s="35"/>
    </row>
    <row r="23" spans="1:40" ht="13.4" customHeight="1" x14ac:dyDescent="0.25">
      <c r="A23" s="201" t="s">
        <v>43</v>
      </c>
      <c r="B23" s="201"/>
      <c r="C23" s="201"/>
      <c r="D23" s="201"/>
      <c r="E23" s="201"/>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35"/>
      <c r="AH23" s="35"/>
      <c r="AI23" s="35"/>
      <c r="AJ23" s="35"/>
      <c r="AK23" s="35"/>
      <c r="AL23" s="35"/>
      <c r="AM23" s="35"/>
      <c r="AN23" s="35"/>
    </row>
    <row r="24" spans="1:40" ht="27" customHeight="1" x14ac:dyDescent="0.25">
      <c r="A24" s="204" t="s">
        <v>44</v>
      </c>
      <c r="B24" s="204"/>
      <c r="C24" s="204"/>
      <c r="D24" s="204"/>
      <c r="E24" s="204"/>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35"/>
      <c r="AH24" s="35"/>
      <c r="AI24" s="35"/>
      <c r="AJ24" s="35"/>
      <c r="AK24" s="35"/>
      <c r="AL24" s="35"/>
      <c r="AM24" s="35"/>
      <c r="AN24" s="35"/>
    </row>
    <row r="25" spans="1:40" ht="13.4" customHeight="1" x14ac:dyDescent="0.25">
      <c r="A25" s="201" t="s">
        <v>45</v>
      </c>
      <c r="B25" s="201"/>
      <c r="C25" s="201"/>
      <c r="D25" s="201"/>
      <c r="E25" s="201"/>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35"/>
      <c r="AH25" s="35"/>
      <c r="AI25" s="35"/>
      <c r="AJ25" s="35"/>
      <c r="AK25" s="35"/>
      <c r="AL25" s="35"/>
      <c r="AM25" s="35"/>
      <c r="AN25" s="35"/>
    </row>
    <row r="26" spans="1:40" ht="13.4" customHeight="1" x14ac:dyDescent="0.25">
      <c r="A26" s="201" t="s">
        <v>46</v>
      </c>
      <c r="B26" s="201"/>
      <c r="C26" s="201"/>
      <c r="D26" s="201"/>
      <c r="E26" s="201"/>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35"/>
      <c r="AH26" s="35"/>
      <c r="AI26" s="35"/>
      <c r="AJ26" s="35"/>
      <c r="AK26" s="35"/>
      <c r="AL26" s="35"/>
      <c r="AM26" s="35"/>
      <c r="AN26" s="35"/>
    </row>
    <row r="27" spans="1:40" ht="13.4" customHeight="1" x14ac:dyDescent="0.25">
      <c r="A27" s="202"/>
      <c r="B27" s="202"/>
      <c r="C27" s="202"/>
      <c r="D27" s="202"/>
      <c r="E27" s="202"/>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35"/>
      <c r="AH27" s="35"/>
      <c r="AI27" s="35"/>
      <c r="AJ27" s="35"/>
      <c r="AK27" s="35"/>
      <c r="AL27" s="35"/>
      <c r="AM27" s="35"/>
      <c r="AN27" s="35"/>
    </row>
    <row r="28" spans="1:40" ht="12.65" customHeight="1" x14ac:dyDescent="0.2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row>
    <row r="29" spans="1:40" ht="13.4" customHeight="1" x14ac:dyDescent="0.25">
      <c r="A29" s="201" t="s">
        <v>22</v>
      </c>
      <c r="B29" s="201"/>
      <c r="C29" s="201"/>
      <c r="D29" s="201"/>
      <c r="E29" s="201"/>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35"/>
      <c r="AH29" s="35"/>
      <c r="AI29" s="35"/>
      <c r="AJ29" s="35"/>
      <c r="AK29" s="35"/>
      <c r="AL29" s="35"/>
      <c r="AM29" s="35"/>
      <c r="AN29" s="35"/>
    </row>
    <row r="30" spans="1:40" ht="16.75" customHeight="1" x14ac:dyDescent="0.2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row>
    <row r="31" spans="1:40" ht="16.75" customHeight="1" x14ac:dyDescent="0.25"/>
    <row r="32" spans="1:40"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9">
    <mergeCell ref="A27:AF27"/>
    <mergeCell ref="A29:AF29"/>
    <mergeCell ref="A24:AF24"/>
    <mergeCell ref="A1:A3"/>
    <mergeCell ref="A4:A5"/>
    <mergeCell ref="A22:AF22"/>
    <mergeCell ref="A23:AF23"/>
    <mergeCell ref="A25:AF25"/>
    <mergeCell ref="A26:AF26"/>
  </mergeCells>
  <pageMargins left="0.75" right="0.75" top="1" bottom="1" header="0.5" footer="0.5"/>
  <pageSetup scale="41"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7DC29-BB69-4137-8CFA-7D899682CA45}">
  <sheetPr>
    <tabColor rgb="FF00B0F0"/>
    <pageSetUpPr fitToPage="1"/>
  </sheetPr>
  <dimension ref="A1:AJ116"/>
  <sheetViews>
    <sheetView zoomScaleNormal="100" zoomScaleSheetLayoutView="100" workbookViewId="0">
      <pane xSplit="1" ySplit="7" topLeftCell="N8" activePane="bottomRight" state="frozen"/>
      <selection pane="topRight" activeCell="H17" sqref="H17"/>
      <selection pane="bottomLeft" activeCell="H17" sqref="H17"/>
      <selection pane="bottomRight" activeCell="AF23" sqref="AF23"/>
    </sheetView>
  </sheetViews>
  <sheetFormatPr defaultColWidth="13.1796875" defaultRowHeight="12.5" x14ac:dyDescent="0.25"/>
  <cols>
    <col min="1" max="1" width="69.5429687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54296875" style="15" customWidth="1"/>
    <col min="14" max="14" width="9.26953125" style="15" customWidth="1"/>
    <col min="15" max="15" width="2.54296875" style="15" customWidth="1"/>
    <col min="16" max="16" width="9.26953125" style="15" customWidth="1"/>
    <col min="17" max="17" width="2.54296875" style="15" customWidth="1"/>
    <col min="18" max="18" width="9.26953125" style="15" customWidth="1"/>
    <col min="19" max="19" width="2.54296875" style="15" customWidth="1"/>
    <col min="20" max="20" width="9.26953125" style="15" customWidth="1"/>
    <col min="21" max="21" width="2.54296875" style="15" customWidth="1"/>
    <col min="22" max="22" width="9.26953125" style="15" customWidth="1"/>
    <col min="23" max="23" width="2.54296875" style="15" customWidth="1"/>
    <col min="24" max="24" width="9.26953125" style="15" customWidth="1"/>
    <col min="25" max="25" width="2.54296875" style="15" customWidth="1"/>
    <col min="26" max="26" width="9.26953125" style="15" customWidth="1"/>
    <col min="27" max="27" width="2.54296875" style="15" customWidth="1"/>
    <col min="28" max="28" width="9.26953125" style="15" customWidth="1"/>
    <col min="29" max="29" width="2.54296875" style="15" customWidth="1"/>
    <col min="30" max="30" width="9.26953125" style="15" customWidth="1"/>
    <col min="31" max="31" width="2.54296875" style="15" customWidth="1"/>
    <col min="32" max="32" width="9.26953125" style="15" customWidth="1"/>
    <col min="33" max="33" width="2.54296875" style="15" customWidth="1"/>
    <col min="34" max="34" width="9.26953125" style="15" customWidth="1"/>
    <col min="35" max="35" width="2.54296875" style="15" customWidth="1"/>
    <col min="36" max="36" width="9.26953125" style="15" customWidth="1"/>
    <col min="37" max="40" width="20.1796875" style="15" customWidth="1"/>
    <col min="41" max="16384" width="13.1796875" style="15"/>
  </cols>
  <sheetData>
    <row r="1" spans="1:36" ht="16.75" customHeight="1" x14ac:dyDescent="0.25">
      <c r="A1" s="208" t="s">
        <v>0</v>
      </c>
    </row>
    <row r="2" spans="1:36" ht="16.75" customHeight="1" x14ac:dyDescent="0.25">
      <c r="A2" s="208"/>
    </row>
    <row r="3" spans="1:36" ht="16.75" customHeight="1" x14ac:dyDescent="0.25">
      <c r="A3" s="208"/>
    </row>
    <row r="4" spans="1:36" ht="16.75" customHeight="1" x14ac:dyDescent="0.25">
      <c r="A4" s="204" t="s">
        <v>47</v>
      </c>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row>
    <row r="5" spans="1:36" ht="16.75" customHeight="1" x14ac:dyDescent="0.25">
      <c r="A5" s="204"/>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row>
    <row r="6" spans="1:36" ht="16.75" customHeight="1" x14ac:dyDescent="0.25">
      <c r="A6" s="35"/>
      <c r="B6" s="16" t="s">
        <v>24</v>
      </c>
      <c r="C6" s="17"/>
      <c r="D6" s="16" t="s">
        <v>25</v>
      </c>
      <c r="E6" s="17"/>
      <c r="F6" s="16" t="s">
        <v>26</v>
      </c>
      <c r="G6" s="17"/>
      <c r="H6" s="16" t="s">
        <v>27</v>
      </c>
      <c r="I6" s="17"/>
      <c r="J6" s="16" t="s">
        <v>28</v>
      </c>
      <c r="K6" s="17"/>
      <c r="L6" s="16" t="s">
        <v>2</v>
      </c>
      <c r="M6" s="17"/>
      <c r="N6" s="16" t="s">
        <v>3</v>
      </c>
      <c r="O6" s="17"/>
      <c r="P6" s="16" t="s">
        <v>4</v>
      </c>
      <c r="Q6" s="17"/>
      <c r="R6" s="16" t="s">
        <v>5</v>
      </c>
      <c r="S6" s="17"/>
      <c r="T6" s="16" t="s">
        <v>6</v>
      </c>
      <c r="U6" s="17"/>
      <c r="V6" s="16" t="s">
        <v>7</v>
      </c>
      <c r="W6" s="17"/>
      <c r="X6" s="16" t="s">
        <v>8</v>
      </c>
      <c r="Y6" s="17"/>
      <c r="Z6" s="16" t="s">
        <v>9</v>
      </c>
      <c r="AA6" s="17"/>
      <c r="AB6" s="16" t="s">
        <v>10</v>
      </c>
      <c r="AC6" s="17"/>
      <c r="AD6" s="16" t="s">
        <v>11</v>
      </c>
      <c r="AE6" s="17"/>
      <c r="AF6" s="16" t="s">
        <v>12</v>
      </c>
      <c r="AG6" s="36"/>
      <c r="AH6" s="16" t="s">
        <v>13</v>
      </c>
      <c r="AI6" s="36"/>
      <c r="AJ6" s="16" t="s">
        <v>204</v>
      </c>
    </row>
    <row r="7" spans="1:36" ht="16.75" customHeight="1" x14ac:dyDescent="0.25">
      <c r="A7" s="35"/>
      <c r="B7" s="19" t="s">
        <v>14</v>
      </c>
      <c r="C7" s="17"/>
      <c r="D7" s="19" t="s">
        <v>14</v>
      </c>
      <c r="E7" s="17"/>
      <c r="F7" s="19" t="s">
        <v>14</v>
      </c>
      <c r="G7" s="17"/>
      <c r="H7" s="19" t="s">
        <v>14</v>
      </c>
      <c r="I7" s="17"/>
      <c r="J7" s="19" t="s">
        <v>14</v>
      </c>
      <c r="K7" s="17"/>
      <c r="L7" s="19" t="s">
        <v>14</v>
      </c>
      <c r="M7" s="17"/>
      <c r="N7" s="19" t="s">
        <v>14</v>
      </c>
      <c r="O7" s="17"/>
      <c r="P7" s="19" t="s">
        <v>14</v>
      </c>
      <c r="Q7" s="17"/>
      <c r="R7" s="19" t="s">
        <v>14</v>
      </c>
      <c r="S7" s="17"/>
      <c r="T7" s="19" t="s">
        <v>14</v>
      </c>
      <c r="U7" s="17"/>
      <c r="V7" s="19" t="s">
        <v>14</v>
      </c>
      <c r="W7" s="17"/>
      <c r="X7" s="19" t="s">
        <v>14</v>
      </c>
      <c r="Y7" s="17"/>
      <c r="Z7" s="19" t="s">
        <v>14</v>
      </c>
      <c r="AA7" s="17"/>
      <c r="AB7" s="19" t="s">
        <v>14</v>
      </c>
      <c r="AC7" s="17"/>
      <c r="AD7" s="19" t="s">
        <v>14</v>
      </c>
      <c r="AE7" s="17"/>
      <c r="AF7" s="19" t="s">
        <v>14</v>
      </c>
      <c r="AG7" s="36"/>
      <c r="AH7" s="19" t="s">
        <v>14</v>
      </c>
      <c r="AI7" s="36"/>
      <c r="AJ7" s="19" t="s">
        <v>14</v>
      </c>
    </row>
    <row r="8" spans="1:36" ht="16.75" customHeight="1" x14ac:dyDescent="0.25">
      <c r="A8" s="37" t="s">
        <v>48</v>
      </c>
      <c r="B8" s="38"/>
      <c r="C8" s="17"/>
      <c r="D8" s="38"/>
      <c r="E8" s="17"/>
      <c r="F8" s="38"/>
      <c r="G8" s="17"/>
      <c r="H8" s="38"/>
      <c r="I8" s="17"/>
      <c r="J8" s="38"/>
      <c r="K8" s="17"/>
      <c r="L8" s="38"/>
      <c r="M8" s="17"/>
      <c r="N8" s="38"/>
      <c r="O8" s="17"/>
      <c r="P8" s="38"/>
      <c r="Q8" s="17"/>
      <c r="R8" s="38"/>
      <c r="S8" s="17"/>
      <c r="T8" s="38"/>
      <c r="U8" s="36"/>
      <c r="V8" s="39"/>
      <c r="W8" s="17"/>
      <c r="X8" s="38"/>
      <c r="Y8" s="17"/>
      <c r="Z8" s="38"/>
      <c r="AA8" s="17"/>
      <c r="AB8" s="38"/>
      <c r="AC8" s="17"/>
      <c r="AD8" s="38"/>
      <c r="AE8" s="17"/>
      <c r="AF8" s="38"/>
      <c r="AG8" s="36"/>
      <c r="AH8" s="38"/>
      <c r="AI8" s="36"/>
      <c r="AJ8" s="38"/>
    </row>
    <row r="9" spans="1:36" ht="13.4" customHeight="1" x14ac:dyDescent="0.25">
      <c r="A9" s="40" t="s">
        <v>49</v>
      </c>
      <c r="B9" s="41">
        <v>34637</v>
      </c>
      <c r="C9" s="17"/>
      <c r="D9" s="41">
        <v>54377</v>
      </c>
      <c r="E9" s="17"/>
      <c r="F9" s="41">
        <v>89032</v>
      </c>
      <c r="G9" s="17"/>
      <c r="H9" s="41">
        <v>129654</v>
      </c>
      <c r="I9" s="17"/>
      <c r="J9" s="41">
        <v>159973</v>
      </c>
      <c r="K9" s="17"/>
      <c r="L9" s="41">
        <v>165149</v>
      </c>
      <c r="M9" s="17"/>
      <c r="N9" s="41">
        <v>146749</v>
      </c>
      <c r="O9" s="17"/>
      <c r="P9" s="41">
        <v>141808</v>
      </c>
      <c r="Q9" s="17"/>
      <c r="R9" s="41">
        <v>153739</v>
      </c>
      <c r="S9" s="17"/>
      <c r="T9" s="41">
        <v>242022</v>
      </c>
      <c r="U9" s="36"/>
      <c r="V9" s="42">
        <v>247358</v>
      </c>
      <c r="W9" s="17"/>
      <c r="X9" s="41">
        <v>156736</v>
      </c>
      <c r="Y9" s="17"/>
      <c r="Z9" s="41">
        <v>192332</v>
      </c>
      <c r="AA9" s="17"/>
      <c r="AB9" s="41">
        <v>331095</v>
      </c>
      <c r="AC9" s="17"/>
      <c r="AD9" s="43">
        <v>338444</v>
      </c>
      <c r="AE9" s="17"/>
      <c r="AF9" s="43">
        <v>265221</v>
      </c>
      <c r="AG9" s="36"/>
      <c r="AH9" s="43">
        <v>219536</v>
      </c>
      <c r="AI9" s="36"/>
      <c r="AJ9" s="43">
        <v>130289</v>
      </c>
    </row>
    <row r="10" spans="1:36" ht="13.4" customHeight="1" x14ac:dyDescent="0.25">
      <c r="A10" s="40" t="s">
        <v>50</v>
      </c>
      <c r="B10" s="25">
        <v>-24929</v>
      </c>
      <c r="C10" s="17"/>
      <c r="D10" s="25">
        <v>-62845</v>
      </c>
      <c r="E10" s="17"/>
      <c r="F10" s="25">
        <v>-62740</v>
      </c>
      <c r="G10" s="17"/>
      <c r="H10" s="25">
        <v>-76286</v>
      </c>
      <c r="I10" s="17"/>
      <c r="J10" s="25">
        <v>-101326</v>
      </c>
      <c r="K10" s="17"/>
      <c r="L10" s="25">
        <v>-37405</v>
      </c>
      <c r="M10" s="17"/>
      <c r="N10" s="25">
        <v>-46420</v>
      </c>
      <c r="O10" s="17"/>
      <c r="P10" s="25">
        <v>-78999</v>
      </c>
      <c r="Q10" s="17"/>
      <c r="R10" s="25">
        <v>-72122</v>
      </c>
      <c r="S10" s="17"/>
      <c r="T10" s="25">
        <v>-75813</v>
      </c>
      <c r="U10" s="36"/>
      <c r="V10" s="44">
        <v>-80435</v>
      </c>
      <c r="W10" s="17"/>
      <c r="X10" s="25">
        <v>-74157</v>
      </c>
      <c r="Y10" s="17"/>
      <c r="Z10" s="25">
        <v>-60930</v>
      </c>
      <c r="AA10" s="17"/>
      <c r="AB10" s="25">
        <v>-70563</v>
      </c>
      <c r="AC10" s="17"/>
      <c r="AD10" s="26">
        <v>-50467</v>
      </c>
      <c r="AE10" s="17"/>
      <c r="AF10" s="26">
        <v>-38524</v>
      </c>
      <c r="AG10" s="36"/>
      <c r="AH10" s="26">
        <v>-54040</v>
      </c>
      <c r="AI10" s="36"/>
      <c r="AJ10" s="26">
        <v>-53772</v>
      </c>
    </row>
    <row r="11" spans="1:36" ht="13.4" customHeight="1" x14ac:dyDescent="0.25">
      <c r="A11" s="40" t="s">
        <v>51</v>
      </c>
      <c r="B11" s="25">
        <v>0</v>
      </c>
      <c r="C11" s="17"/>
      <c r="D11" s="25">
        <v>0</v>
      </c>
      <c r="E11" s="17"/>
      <c r="F11" s="25">
        <v>-1250</v>
      </c>
      <c r="G11" s="17"/>
      <c r="H11" s="25">
        <v>0</v>
      </c>
      <c r="I11" s="17"/>
      <c r="J11" s="25">
        <v>0</v>
      </c>
      <c r="K11" s="17"/>
      <c r="L11" s="25">
        <v>-205</v>
      </c>
      <c r="M11" s="17"/>
      <c r="N11" s="25">
        <v>-239</v>
      </c>
      <c r="O11" s="17"/>
      <c r="P11" s="25">
        <v>-750</v>
      </c>
      <c r="Q11" s="17"/>
      <c r="R11" s="25">
        <v>-253</v>
      </c>
      <c r="S11" s="17"/>
      <c r="T11" s="25">
        <v>-250</v>
      </c>
      <c r="U11" s="36"/>
      <c r="V11" s="44">
        <v>-476</v>
      </c>
      <c r="W11" s="17"/>
      <c r="X11" s="25">
        <v>-197</v>
      </c>
      <c r="Y11" s="17"/>
      <c r="Z11" s="25">
        <v>-308</v>
      </c>
      <c r="AA11" s="17"/>
      <c r="AB11" s="25">
        <v>-64</v>
      </c>
      <c r="AC11" s="17"/>
      <c r="AD11" s="26">
        <v>0</v>
      </c>
      <c r="AE11" s="17"/>
      <c r="AF11" s="26">
        <v>0</v>
      </c>
      <c r="AG11" s="36"/>
      <c r="AH11" s="26">
        <v>0</v>
      </c>
      <c r="AI11" s="36"/>
      <c r="AJ11" s="26">
        <v>0</v>
      </c>
    </row>
    <row r="12" spans="1:36" ht="13.4" customHeight="1" x14ac:dyDescent="0.25">
      <c r="A12" s="40" t="s">
        <v>52</v>
      </c>
      <c r="B12" s="25">
        <v>-2656</v>
      </c>
      <c r="C12" s="17"/>
      <c r="D12" s="25">
        <v>-4189</v>
      </c>
      <c r="E12" s="17"/>
      <c r="F12" s="25">
        <v>-5696</v>
      </c>
      <c r="G12" s="17"/>
      <c r="H12" s="25">
        <v>-7168</v>
      </c>
      <c r="I12" s="17"/>
      <c r="J12" s="25">
        <v>-6516</v>
      </c>
      <c r="K12" s="17"/>
      <c r="L12" s="25">
        <v>-6290</v>
      </c>
      <c r="M12" s="17"/>
      <c r="N12" s="25">
        <v>-5463</v>
      </c>
      <c r="O12" s="17"/>
      <c r="P12" s="25">
        <v>-7667</v>
      </c>
      <c r="Q12" s="17"/>
      <c r="R12" s="25">
        <v>-9749</v>
      </c>
      <c r="S12" s="17"/>
      <c r="T12" s="25">
        <v>-17323</v>
      </c>
      <c r="U12" s="36"/>
      <c r="V12" s="44">
        <v>-26324</v>
      </c>
      <c r="W12" s="17"/>
      <c r="X12" s="25">
        <v>-37307</v>
      </c>
      <c r="Y12" s="17"/>
      <c r="Z12" s="25">
        <v>-40847</v>
      </c>
      <c r="AA12" s="17"/>
      <c r="AB12" s="25">
        <v>-48652</v>
      </c>
      <c r="AC12" s="17"/>
      <c r="AD12" s="26">
        <v>-43992</v>
      </c>
      <c r="AE12" s="17"/>
      <c r="AF12" s="26">
        <v>-60937</v>
      </c>
      <c r="AG12" s="36"/>
      <c r="AH12" s="26">
        <v>-65297</v>
      </c>
      <c r="AI12" s="36"/>
      <c r="AJ12" s="26">
        <v>-57787</v>
      </c>
    </row>
    <row r="13" spans="1:36" ht="13.4" customHeight="1" x14ac:dyDescent="0.25">
      <c r="A13" s="40" t="s">
        <v>53</v>
      </c>
      <c r="B13" s="25">
        <v>0</v>
      </c>
      <c r="C13" s="17"/>
      <c r="D13" s="25">
        <v>0</v>
      </c>
      <c r="E13" s="17"/>
      <c r="F13" s="25">
        <v>0</v>
      </c>
      <c r="G13" s="17"/>
      <c r="H13" s="25">
        <v>0</v>
      </c>
      <c r="I13" s="17"/>
      <c r="J13" s="25">
        <v>0</v>
      </c>
      <c r="K13" s="17"/>
      <c r="L13" s="25">
        <v>0</v>
      </c>
      <c r="M13" s="17"/>
      <c r="N13" s="25">
        <v>0</v>
      </c>
      <c r="O13" s="17"/>
      <c r="P13" s="25">
        <v>0</v>
      </c>
      <c r="Q13" s="17"/>
      <c r="R13" s="25">
        <v>0</v>
      </c>
      <c r="S13" s="17"/>
      <c r="T13" s="25">
        <v>8055</v>
      </c>
      <c r="U13" s="36"/>
      <c r="V13" s="44">
        <v>8613</v>
      </c>
      <c r="W13" s="17"/>
      <c r="X13" s="25">
        <v>0</v>
      </c>
      <c r="Y13" s="17"/>
      <c r="Z13" s="25">
        <v>49241</v>
      </c>
      <c r="AA13" s="17"/>
      <c r="AB13" s="25">
        <v>0</v>
      </c>
      <c r="AC13" s="17"/>
      <c r="AD13" s="26">
        <v>0</v>
      </c>
      <c r="AE13" s="17"/>
      <c r="AF13" s="26">
        <v>0</v>
      </c>
      <c r="AG13" s="36"/>
      <c r="AH13" s="26">
        <v>0</v>
      </c>
      <c r="AI13" s="36"/>
      <c r="AJ13" s="26">
        <v>0</v>
      </c>
    </row>
    <row r="14" spans="1:36" ht="13.4" customHeight="1" x14ac:dyDescent="0.25">
      <c r="A14" s="40" t="s">
        <v>54</v>
      </c>
      <c r="B14" s="28">
        <v>0</v>
      </c>
      <c r="C14" s="17"/>
      <c r="D14" s="28">
        <v>0</v>
      </c>
      <c r="E14" s="17"/>
      <c r="F14" s="28">
        <v>0</v>
      </c>
      <c r="G14" s="17"/>
      <c r="H14" s="28">
        <v>0</v>
      </c>
      <c r="I14" s="17"/>
      <c r="J14" s="28">
        <v>0</v>
      </c>
      <c r="K14" s="17"/>
      <c r="L14" s="28">
        <v>0</v>
      </c>
      <c r="M14" s="17"/>
      <c r="N14" s="28">
        <v>0</v>
      </c>
      <c r="O14" s="17"/>
      <c r="P14" s="28">
        <v>0</v>
      </c>
      <c r="Q14" s="17"/>
      <c r="R14" s="28">
        <v>0</v>
      </c>
      <c r="S14" s="17"/>
      <c r="T14" s="28">
        <v>0</v>
      </c>
      <c r="U14" s="36"/>
      <c r="V14" s="45">
        <v>3624</v>
      </c>
      <c r="W14" s="17"/>
      <c r="X14" s="28">
        <v>0</v>
      </c>
      <c r="Y14" s="17"/>
      <c r="Z14" s="28">
        <v>0</v>
      </c>
      <c r="AA14" s="17"/>
      <c r="AB14" s="28">
        <v>0</v>
      </c>
      <c r="AC14" s="17"/>
      <c r="AD14" s="29">
        <v>0</v>
      </c>
      <c r="AE14" s="17"/>
      <c r="AF14" s="29">
        <v>0</v>
      </c>
      <c r="AG14" s="36"/>
      <c r="AH14" s="29">
        <v>0</v>
      </c>
      <c r="AI14" s="36"/>
      <c r="AJ14" s="29">
        <v>0</v>
      </c>
    </row>
    <row r="15" spans="1:36" ht="13.4" customHeight="1" x14ac:dyDescent="0.25">
      <c r="A15" s="37" t="s">
        <v>55</v>
      </c>
      <c r="B15" s="46">
        <v>7052</v>
      </c>
      <c r="C15" s="17"/>
      <c r="D15" s="46">
        <v>-12657</v>
      </c>
      <c r="E15" s="17"/>
      <c r="F15" s="46">
        <v>19346</v>
      </c>
      <c r="G15" s="17"/>
      <c r="H15" s="46">
        <v>46200</v>
      </c>
      <c r="I15" s="17"/>
      <c r="J15" s="46">
        <v>52131</v>
      </c>
      <c r="K15" s="17"/>
      <c r="L15" s="46">
        <v>121249</v>
      </c>
      <c r="M15" s="17"/>
      <c r="N15" s="46">
        <v>94627</v>
      </c>
      <c r="O15" s="17"/>
      <c r="P15" s="46">
        <v>54392</v>
      </c>
      <c r="Q15" s="17"/>
      <c r="R15" s="46">
        <v>71615</v>
      </c>
      <c r="S15" s="17"/>
      <c r="T15" s="46">
        <v>156691</v>
      </c>
      <c r="U15" s="17"/>
      <c r="V15" s="46">
        <v>152360</v>
      </c>
      <c r="W15" s="17"/>
      <c r="X15" s="46">
        <v>45075</v>
      </c>
      <c r="Y15" s="17"/>
      <c r="Z15" s="46">
        <v>139488</v>
      </c>
      <c r="AA15" s="17"/>
      <c r="AB15" s="46">
        <v>211816</v>
      </c>
      <c r="AC15" s="17"/>
      <c r="AD15" s="47">
        <v>243985</v>
      </c>
      <c r="AE15" s="17"/>
      <c r="AF15" s="47">
        <v>165760</v>
      </c>
      <c r="AG15" s="36"/>
      <c r="AH15" s="47">
        <v>100199</v>
      </c>
      <c r="AI15" s="36"/>
      <c r="AJ15" s="47">
        <v>18730</v>
      </c>
    </row>
    <row r="16" spans="1:36" ht="13.4" customHeight="1" x14ac:dyDescent="0.25">
      <c r="A16" s="37"/>
      <c r="B16" s="70"/>
      <c r="C16" s="17"/>
      <c r="D16" s="70"/>
      <c r="E16" s="17"/>
      <c r="F16" s="70"/>
      <c r="G16" s="17"/>
      <c r="H16" s="70"/>
      <c r="I16" s="17"/>
      <c r="J16" s="70"/>
      <c r="K16" s="17"/>
      <c r="L16" s="70"/>
      <c r="M16" s="17"/>
      <c r="N16" s="70"/>
      <c r="O16" s="17"/>
      <c r="P16" s="70"/>
      <c r="Q16" s="17"/>
      <c r="R16" s="70"/>
      <c r="S16" s="17"/>
      <c r="T16" s="70"/>
      <c r="U16" s="17"/>
      <c r="V16" s="70"/>
      <c r="W16" s="17"/>
      <c r="X16" s="70"/>
      <c r="Y16" s="17"/>
      <c r="Z16" s="70"/>
      <c r="AA16" s="17"/>
      <c r="AB16" s="70"/>
      <c r="AC16" s="17"/>
      <c r="AD16" s="71"/>
      <c r="AE16" s="17"/>
      <c r="AF16" s="71"/>
      <c r="AG16" s="36"/>
      <c r="AH16" s="71"/>
      <c r="AI16" s="36"/>
      <c r="AJ16" s="71"/>
    </row>
    <row r="17" spans="1:36" ht="13.4" customHeight="1" x14ac:dyDescent="0.25">
      <c r="A17" s="40" t="s">
        <v>208</v>
      </c>
      <c r="B17" s="25">
        <v>-1089</v>
      </c>
      <c r="C17" s="50"/>
      <c r="D17" s="25">
        <v>-1789</v>
      </c>
      <c r="E17" s="50"/>
      <c r="F17" s="25">
        <v>-1635</v>
      </c>
      <c r="G17" s="50"/>
      <c r="H17" s="25">
        <v>-1391</v>
      </c>
      <c r="I17" s="50"/>
      <c r="J17" s="25">
        <v>-883</v>
      </c>
      <c r="K17" s="50"/>
      <c r="L17" s="25">
        <v>-219</v>
      </c>
      <c r="M17" s="50"/>
      <c r="N17" s="25">
        <v>-1487</v>
      </c>
      <c r="O17" s="50"/>
      <c r="P17" s="25">
        <v>-4762</v>
      </c>
      <c r="Q17" s="50"/>
      <c r="R17" s="25">
        <v>-6446</v>
      </c>
      <c r="S17" s="50"/>
      <c r="T17" s="25">
        <v>-8520</v>
      </c>
      <c r="U17" s="50"/>
      <c r="V17" s="25">
        <v>-37623</v>
      </c>
      <c r="W17" s="50"/>
      <c r="X17" s="25">
        <v>-45275</v>
      </c>
      <c r="Y17" s="50"/>
      <c r="Z17" s="25">
        <v>-56614</v>
      </c>
      <c r="AA17" s="50"/>
      <c r="AB17" s="25">
        <v>-63940</v>
      </c>
      <c r="AC17" s="50"/>
      <c r="AD17" s="153">
        <v>72906</v>
      </c>
      <c r="AE17" s="152"/>
      <c r="AF17" s="153">
        <v>116977</v>
      </c>
      <c r="AG17" s="36"/>
      <c r="AH17" s="153">
        <v>98099</v>
      </c>
      <c r="AI17" s="36"/>
      <c r="AJ17" s="153">
        <v>113952</v>
      </c>
    </row>
    <row r="18" spans="1:36" ht="13.4" customHeight="1" x14ac:dyDescent="0.25">
      <c r="A18" s="40" t="s">
        <v>209</v>
      </c>
      <c r="B18" s="25">
        <v>0</v>
      </c>
      <c r="C18" s="50"/>
      <c r="D18" s="25">
        <v>0</v>
      </c>
      <c r="E18" s="50"/>
      <c r="F18" s="25">
        <v>0</v>
      </c>
      <c r="G18" s="50"/>
      <c r="H18" s="25">
        <v>0</v>
      </c>
      <c r="I18" s="50"/>
      <c r="J18" s="25">
        <v>0</v>
      </c>
      <c r="K18" s="50"/>
      <c r="L18" s="25">
        <v>0</v>
      </c>
      <c r="M18" s="50"/>
      <c r="N18" s="25">
        <v>0</v>
      </c>
      <c r="O18" s="50"/>
      <c r="P18" s="25">
        <v>0</v>
      </c>
      <c r="Q18" s="50"/>
      <c r="R18" s="25">
        <v>0</v>
      </c>
      <c r="S18" s="50"/>
      <c r="T18" s="25">
        <v>0</v>
      </c>
      <c r="U18" s="50"/>
      <c r="V18" s="25">
        <v>0</v>
      </c>
      <c r="W18" s="50"/>
      <c r="X18" s="25">
        <v>0</v>
      </c>
      <c r="Y18" s="50"/>
      <c r="Z18" s="25">
        <v>0</v>
      </c>
      <c r="AA18" s="50"/>
      <c r="AB18" s="25">
        <v>0</v>
      </c>
      <c r="AC18" s="50"/>
      <c r="AD18" s="153">
        <v>-2771</v>
      </c>
      <c r="AE18" s="152"/>
      <c r="AF18" s="153">
        <v>-1840</v>
      </c>
      <c r="AG18" s="36"/>
      <c r="AH18" s="153">
        <v>-3230</v>
      </c>
      <c r="AI18" s="36"/>
      <c r="AJ18" s="153">
        <v>-11451</v>
      </c>
    </row>
    <row r="19" spans="1:36" ht="13.4" customHeight="1" x14ac:dyDescent="0.25">
      <c r="A19" s="40" t="s">
        <v>56</v>
      </c>
      <c r="B19" s="28">
        <v>0</v>
      </c>
      <c r="C19" s="17"/>
      <c r="D19" s="28">
        <v>0</v>
      </c>
      <c r="E19" s="17"/>
      <c r="F19" s="28">
        <v>0</v>
      </c>
      <c r="G19" s="17"/>
      <c r="H19" s="28">
        <v>0</v>
      </c>
      <c r="I19" s="17"/>
      <c r="J19" s="28">
        <v>0</v>
      </c>
      <c r="K19" s="17"/>
      <c r="L19" s="28">
        <v>0</v>
      </c>
      <c r="M19" s="17"/>
      <c r="N19" s="28">
        <v>0</v>
      </c>
      <c r="O19" s="17"/>
      <c r="P19" s="28">
        <v>0</v>
      </c>
      <c r="Q19" s="17"/>
      <c r="R19" s="28">
        <v>0</v>
      </c>
      <c r="S19" s="17"/>
      <c r="T19" s="28">
        <v>0</v>
      </c>
      <c r="U19" s="17"/>
      <c r="V19" s="28">
        <v>6287</v>
      </c>
      <c r="W19" s="17"/>
      <c r="X19" s="28">
        <v>7727</v>
      </c>
      <c r="Y19" s="17"/>
      <c r="Z19" s="28">
        <v>7489</v>
      </c>
      <c r="AA19" s="17"/>
      <c r="AB19" s="28">
        <v>7236</v>
      </c>
      <c r="AC19" s="17"/>
      <c r="AD19" s="154">
        <v>0</v>
      </c>
      <c r="AE19" s="17"/>
      <c r="AF19" s="154">
        <v>0</v>
      </c>
      <c r="AG19" s="36"/>
      <c r="AH19" s="154">
        <v>0</v>
      </c>
      <c r="AI19" s="36"/>
      <c r="AJ19" s="154">
        <v>0</v>
      </c>
    </row>
    <row r="20" spans="1:36" ht="13.4" customHeight="1" x14ac:dyDescent="0.25">
      <c r="A20" s="37" t="s">
        <v>57</v>
      </c>
      <c r="B20" s="46">
        <v>-1089</v>
      </c>
      <c r="C20" s="17"/>
      <c r="D20" s="46">
        <v>-1789</v>
      </c>
      <c r="E20" s="17"/>
      <c r="F20" s="46">
        <v>-1635</v>
      </c>
      <c r="G20" s="17"/>
      <c r="H20" s="46">
        <v>-1391</v>
      </c>
      <c r="I20" s="17"/>
      <c r="J20" s="46">
        <v>-883</v>
      </c>
      <c r="K20" s="17"/>
      <c r="L20" s="46">
        <v>-219</v>
      </c>
      <c r="M20" s="17"/>
      <c r="N20" s="46">
        <v>-1487</v>
      </c>
      <c r="O20" s="17"/>
      <c r="P20" s="46">
        <v>-4762</v>
      </c>
      <c r="Q20" s="17"/>
      <c r="R20" s="46">
        <v>-6446</v>
      </c>
      <c r="S20" s="17"/>
      <c r="T20" s="46">
        <v>-8520</v>
      </c>
      <c r="U20" s="17"/>
      <c r="V20" s="46">
        <v>-31336</v>
      </c>
      <c r="W20" s="17"/>
      <c r="X20" s="46">
        <v>-37548</v>
      </c>
      <c r="Y20" s="17"/>
      <c r="Z20" s="46">
        <v>-49125</v>
      </c>
      <c r="AA20" s="17"/>
      <c r="AB20" s="46">
        <v>-56704</v>
      </c>
      <c r="AC20" s="17"/>
      <c r="AD20" s="46">
        <v>70135</v>
      </c>
      <c r="AE20" s="17"/>
      <c r="AF20" s="46">
        <v>115137</v>
      </c>
      <c r="AG20" s="36"/>
      <c r="AH20" s="46">
        <v>94869</v>
      </c>
      <c r="AI20" s="36"/>
      <c r="AJ20" s="46">
        <v>102501</v>
      </c>
    </row>
    <row r="21" spans="1:36" x14ac:dyDescent="0.25">
      <c r="A21" s="35"/>
      <c r="B21" s="22"/>
      <c r="C21" s="35"/>
      <c r="D21" s="22"/>
      <c r="E21" s="35"/>
      <c r="F21" s="22"/>
      <c r="G21" s="35"/>
      <c r="H21" s="22"/>
      <c r="I21" s="35"/>
      <c r="J21" s="22"/>
      <c r="K21" s="35"/>
      <c r="L21" s="22"/>
      <c r="M21" s="35"/>
      <c r="N21" s="22"/>
      <c r="O21" s="35"/>
      <c r="P21" s="22"/>
      <c r="Q21" s="35"/>
      <c r="R21" s="22"/>
      <c r="S21" s="35"/>
      <c r="T21" s="22"/>
      <c r="U21" s="35"/>
      <c r="V21" s="22"/>
      <c r="W21" s="35"/>
      <c r="X21" s="22"/>
      <c r="Y21" s="35"/>
      <c r="Z21" s="22"/>
      <c r="AA21" s="35"/>
      <c r="AB21" s="22"/>
      <c r="AC21" s="35"/>
      <c r="AD21" s="22"/>
      <c r="AE21" s="35"/>
      <c r="AF21" s="22"/>
      <c r="AG21" s="35"/>
      <c r="AH21" s="22"/>
      <c r="AI21" s="35"/>
      <c r="AJ21" s="22"/>
    </row>
    <row r="22" spans="1:36" ht="13.4" customHeight="1" x14ac:dyDescent="0.25">
      <c r="A22" s="48" t="s">
        <v>58</v>
      </c>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row>
    <row r="23" spans="1:36" ht="13.4" customHeight="1" x14ac:dyDescent="0.25">
      <c r="A23" s="40" t="s">
        <v>59</v>
      </c>
      <c r="B23" s="74">
        <v>0</v>
      </c>
      <c r="C23" s="17"/>
      <c r="D23" s="74">
        <v>0</v>
      </c>
      <c r="E23" s="17"/>
      <c r="F23" s="74">
        <v>0</v>
      </c>
      <c r="G23" s="17"/>
      <c r="H23" s="74">
        <v>0</v>
      </c>
      <c r="I23" s="36"/>
      <c r="J23" s="74">
        <v>0</v>
      </c>
      <c r="K23" s="54"/>
      <c r="L23" s="74">
        <v>0</v>
      </c>
      <c r="M23" s="17"/>
      <c r="N23" s="74">
        <v>0</v>
      </c>
      <c r="O23" s="17"/>
      <c r="P23" s="74">
        <v>0</v>
      </c>
      <c r="Q23" s="17"/>
      <c r="R23" s="74">
        <v>0</v>
      </c>
      <c r="S23" s="17"/>
      <c r="T23" s="74">
        <v>-13192</v>
      </c>
      <c r="U23" s="17"/>
      <c r="V23" s="74">
        <v>-7535</v>
      </c>
      <c r="W23" s="17"/>
      <c r="X23" s="74">
        <v>-14422</v>
      </c>
      <c r="Y23" s="17"/>
      <c r="Z23" s="74">
        <v>-531</v>
      </c>
      <c r="AA23" s="17"/>
      <c r="AB23" s="74">
        <v>-11871</v>
      </c>
      <c r="AC23" s="36"/>
      <c r="AD23" s="74">
        <v>-1605</v>
      </c>
      <c r="AE23" s="36"/>
      <c r="AF23" s="74">
        <v>-6996</v>
      </c>
      <c r="AG23" s="36"/>
      <c r="AH23" s="74">
        <v>-7033</v>
      </c>
      <c r="AI23" s="36"/>
      <c r="AJ23" s="74">
        <v>-20303</v>
      </c>
    </row>
    <row r="24" spans="1:36" ht="13.4" customHeight="1" x14ac:dyDescent="0.25">
      <c r="A24" s="58" t="s">
        <v>60</v>
      </c>
      <c r="B24" s="72">
        <v>0</v>
      </c>
      <c r="C24" s="34"/>
      <c r="D24" s="72">
        <v>0</v>
      </c>
      <c r="E24" s="34"/>
      <c r="F24" s="72">
        <v>0</v>
      </c>
      <c r="G24" s="34"/>
      <c r="H24" s="72">
        <v>0</v>
      </c>
      <c r="I24" s="34"/>
      <c r="J24" s="72">
        <v>0</v>
      </c>
      <c r="K24" s="34"/>
      <c r="L24" s="72">
        <v>0</v>
      </c>
      <c r="M24" s="34"/>
      <c r="N24" s="72">
        <v>0</v>
      </c>
      <c r="O24" s="34"/>
      <c r="P24" s="72">
        <v>0</v>
      </c>
      <c r="Q24" s="34"/>
      <c r="R24" s="72">
        <v>0</v>
      </c>
      <c r="S24" s="34"/>
      <c r="T24" s="72">
        <v>-519</v>
      </c>
      <c r="U24" s="34"/>
      <c r="V24" s="72">
        <v>-2608</v>
      </c>
      <c r="W24" s="34"/>
      <c r="X24" s="72">
        <v>-15022</v>
      </c>
      <c r="Y24" s="34"/>
      <c r="Z24" s="72">
        <v>-17342</v>
      </c>
      <c r="AA24" s="34"/>
      <c r="AB24" s="72">
        <v>-6032</v>
      </c>
      <c r="AC24" s="34"/>
      <c r="AD24" s="72">
        <v>-9087</v>
      </c>
      <c r="AE24" s="34"/>
      <c r="AF24" s="72">
        <v>-6565</v>
      </c>
      <c r="AG24" s="34"/>
      <c r="AH24" s="72">
        <v>-265</v>
      </c>
      <c r="AI24" s="34"/>
      <c r="AJ24" s="72">
        <v>-37147</v>
      </c>
    </row>
    <row r="25" spans="1:36" ht="13.4" customHeight="1" x14ac:dyDescent="0.25">
      <c r="A25" s="58" t="s">
        <v>61</v>
      </c>
      <c r="B25" s="73">
        <v>-766</v>
      </c>
      <c r="C25" s="34"/>
      <c r="D25" s="73">
        <v>-1349</v>
      </c>
      <c r="E25" s="34"/>
      <c r="F25" s="73">
        <v>-1841</v>
      </c>
      <c r="G25" s="34"/>
      <c r="H25" s="73">
        <v>-3021</v>
      </c>
      <c r="I25" s="34"/>
      <c r="J25" s="73">
        <v>-1573</v>
      </c>
      <c r="K25" s="34"/>
      <c r="L25" s="73">
        <v>-4259</v>
      </c>
      <c r="M25" s="34"/>
      <c r="N25" s="73">
        <v>-7104</v>
      </c>
      <c r="O25" s="34"/>
      <c r="P25" s="73">
        <v>-13656</v>
      </c>
      <c r="Q25" s="34"/>
      <c r="R25" s="73">
        <v>-18485</v>
      </c>
      <c r="S25" s="34"/>
      <c r="T25" s="73">
        <v>-14284</v>
      </c>
      <c r="U25" s="34"/>
      <c r="V25" s="73">
        <v>-19750</v>
      </c>
      <c r="W25" s="34"/>
      <c r="X25" s="73">
        <v>-49342</v>
      </c>
      <c r="Y25" s="34"/>
      <c r="Z25" s="73">
        <v>-32278</v>
      </c>
      <c r="AA25" s="34"/>
      <c r="AB25" s="73">
        <v>-26369</v>
      </c>
      <c r="AC25" s="34"/>
      <c r="AD25" s="73">
        <v>-13520</v>
      </c>
      <c r="AE25" s="34"/>
      <c r="AF25" s="73">
        <v>-27838</v>
      </c>
      <c r="AG25" s="34"/>
      <c r="AH25" s="73">
        <v>-32987</v>
      </c>
      <c r="AI25" s="34"/>
      <c r="AJ25" s="73">
        <v>-31184</v>
      </c>
    </row>
    <row r="26" spans="1:36" x14ac:dyDescent="0.25">
      <c r="A26" s="35"/>
      <c r="B26" s="34"/>
      <c r="C26" s="35"/>
      <c r="D26" s="34"/>
      <c r="E26" s="35"/>
      <c r="F26" s="34"/>
      <c r="G26" s="35"/>
      <c r="H26" s="34"/>
      <c r="I26" s="35"/>
      <c r="J26" s="34"/>
      <c r="K26" s="35"/>
      <c r="L26" s="34"/>
      <c r="M26" s="35"/>
      <c r="N26" s="34"/>
      <c r="O26" s="35"/>
      <c r="P26" s="34"/>
      <c r="Q26" s="35"/>
      <c r="R26" s="34"/>
      <c r="S26" s="35"/>
      <c r="T26" s="34"/>
      <c r="U26" s="35"/>
      <c r="V26" s="34"/>
      <c r="W26" s="35"/>
      <c r="X26" s="34"/>
      <c r="Y26" s="35"/>
      <c r="Z26" s="34"/>
      <c r="AA26" s="35"/>
      <c r="AB26" s="34"/>
      <c r="AC26" s="35"/>
      <c r="AD26" s="34"/>
      <c r="AE26" s="35"/>
      <c r="AF26" s="34"/>
      <c r="AG26" s="35"/>
      <c r="AH26" s="34"/>
      <c r="AI26" s="35"/>
      <c r="AJ26" s="34"/>
    </row>
    <row r="27" spans="1:36" x14ac:dyDescent="0.25">
      <c r="A27" s="35"/>
      <c r="B27" s="34"/>
      <c r="C27" s="35"/>
      <c r="D27" s="34"/>
      <c r="E27" s="35"/>
      <c r="F27" s="34"/>
      <c r="G27" s="35"/>
      <c r="H27" s="34"/>
      <c r="I27" s="35"/>
      <c r="J27" s="34"/>
      <c r="K27" s="35"/>
      <c r="L27" s="34"/>
      <c r="M27" s="35"/>
      <c r="N27" s="34"/>
      <c r="O27" s="35"/>
      <c r="P27" s="34"/>
      <c r="Q27" s="35"/>
      <c r="R27" s="34"/>
      <c r="S27" s="35"/>
      <c r="T27" s="34"/>
      <c r="U27" s="35"/>
      <c r="V27" s="34"/>
      <c r="W27" s="35"/>
      <c r="X27" s="34"/>
      <c r="Y27" s="35"/>
      <c r="Z27" s="34"/>
      <c r="AA27" s="35"/>
      <c r="AB27" s="34"/>
      <c r="AC27" s="35"/>
      <c r="AD27" s="34"/>
      <c r="AE27" s="35"/>
      <c r="AF27" s="34"/>
      <c r="AG27" s="35"/>
      <c r="AH27" s="34"/>
      <c r="AI27" s="35"/>
      <c r="AJ27" s="34"/>
    </row>
    <row r="28" spans="1:36" x14ac:dyDescent="0.25">
      <c r="A28" s="35" t="s">
        <v>62</v>
      </c>
      <c r="B28" s="41"/>
      <c r="C28" s="35"/>
      <c r="D28" s="41"/>
      <c r="E28" s="35"/>
      <c r="F28" s="41"/>
      <c r="G28" s="35"/>
      <c r="H28" s="41"/>
      <c r="I28" s="35"/>
      <c r="J28" s="41"/>
      <c r="K28" s="35"/>
      <c r="L28" s="41"/>
      <c r="M28" s="35"/>
      <c r="N28" s="41"/>
      <c r="O28" s="35"/>
      <c r="P28" s="41"/>
      <c r="Q28" s="35"/>
      <c r="R28" s="41"/>
      <c r="S28" s="35"/>
      <c r="T28" s="41"/>
      <c r="U28" s="35"/>
      <c r="V28" s="41"/>
      <c r="W28" s="35"/>
      <c r="X28" s="41"/>
      <c r="Y28" s="35"/>
      <c r="Z28" s="41"/>
      <c r="AA28" s="35"/>
      <c r="AB28" s="41"/>
      <c r="AC28" s="35"/>
      <c r="AD28" s="41"/>
      <c r="AE28" s="35"/>
      <c r="AF28" s="41"/>
      <c r="AG28" s="35"/>
      <c r="AH28" s="41"/>
      <c r="AI28" s="35"/>
      <c r="AJ28" s="41"/>
    </row>
    <row r="29" spans="1:36" x14ac:dyDescent="0.25">
      <c r="A29" s="35" t="s">
        <v>63</v>
      </c>
      <c r="B29" s="41">
        <f>B15</f>
        <v>7052</v>
      </c>
      <c r="C29" s="104"/>
      <c r="D29" s="41">
        <f t="shared" ref="D29:AD29" si="0">D15</f>
        <v>-12657</v>
      </c>
      <c r="E29" s="104"/>
      <c r="F29" s="41">
        <f t="shared" si="0"/>
        <v>19346</v>
      </c>
      <c r="G29" s="104"/>
      <c r="H29" s="41">
        <f t="shared" si="0"/>
        <v>46200</v>
      </c>
      <c r="I29" s="104"/>
      <c r="J29" s="41">
        <f t="shared" si="0"/>
        <v>52131</v>
      </c>
      <c r="K29" s="104"/>
      <c r="L29" s="41">
        <f t="shared" si="0"/>
        <v>121249</v>
      </c>
      <c r="M29" s="104"/>
      <c r="N29" s="41">
        <f t="shared" si="0"/>
        <v>94627</v>
      </c>
      <c r="O29" s="104"/>
      <c r="P29" s="41">
        <f t="shared" si="0"/>
        <v>54392</v>
      </c>
      <c r="Q29" s="104"/>
      <c r="R29" s="41">
        <f t="shared" si="0"/>
        <v>71615</v>
      </c>
      <c r="S29" s="104"/>
      <c r="T29" s="41">
        <f t="shared" si="0"/>
        <v>156691</v>
      </c>
      <c r="U29" s="104"/>
      <c r="V29" s="41">
        <f t="shared" si="0"/>
        <v>152360</v>
      </c>
      <c r="W29" s="104"/>
      <c r="X29" s="41">
        <f t="shared" si="0"/>
        <v>45075</v>
      </c>
      <c r="Y29" s="104"/>
      <c r="Z29" s="41">
        <f t="shared" si="0"/>
        <v>139488</v>
      </c>
      <c r="AA29" s="104"/>
      <c r="AB29" s="41">
        <f t="shared" si="0"/>
        <v>211816</v>
      </c>
      <c r="AC29" s="104"/>
      <c r="AD29" s="41">
        <f t="shared" si="0"/>
        <v>243985</v>
      </c>
      <c r="AE29" s="104"/>
      <c r="AF29" s="41">
        <v>165760</v>
      </c>
      <c r="AG29" s="35"/>
      <c r="AH29" s="41">
        <v>100199</v>
      </c>
      <c r="AI29" s="35"/>
      <c r="AJ29" s="41">
        <v>18730</v>
      </c>
    </row>
    <row r="30" spans="1:36" x14ac:dyDescent="0.25">
      <c r="A30" s="35" t="s">
        <v>64</v>
      </c>
      <c r="B30" s="25">
        <v>31501</v>
      </c>
      <c r="C30" s="35"/>
      <c r="D30" s="25">
        <v>50844</v>
      </c>
      <c r="E30" s="35"/>
      <c r="F30" s="25">
        <v>81100</v>
      </c>
      <c r="G30" s="35"/>
      <c r="H30" s="25">
        <v>116768</v>
      </c>
      <c r="I30" s="35"/>
      <c r="J30" s="25">
        <v>144515</v>
      </c>
      <c r="K30" s="35"/>
      <c r="L30" s="130">
        <v>165384</v>
      </c>
      <c r="M30" s="131"/>
      <c r="N30" s="130">
        <v>140014</v>
      </c>
      <c r="O30" s="131"/>
      <c r="P30" s="130">
        <v>143406</v>
      </c>
      <c r="Q30" s="131"/>
      <c r="R30" s="130">
        <v>181126</v>
      </c>
      <c r="S30" s="131"/>
      <c r="T30" s="130">
        <v>243140</v>
      </c>
      <c r="U30" s="131"/>
      <c r="V30" s="130">
        <v>282767</v>
      </c>
      <c r="W30" s="131"/>
      <c r="X30" s="130">
        <v>238399</v>
      </c>
      <c r="Y30" s="131"/>
      <c r="Z30" s="130">
        <v>326141</v>
      </c>
      <c r="AA30" s="131"/>
      <c r="AB30" s="130">
        <v>386547</v>
      </c>
      <c r="AC30" s="131"/>
      <c r="AD30" s="130">
        <v>399779</v>
      </c>
      <c r="AE30" s="131"/>
      <c r="AF30" s="130">
        <v>349118</v>
      </c>
      <c r="AG30" s="35"/>
      <c r="AH30" s="130">
        <v>281063</v>
      </c>
      <c r="AI30" s="35"/>
      <c r="AJ30" s="130">
        <v>339832</v>
      </c>
    </row>
    <row r="31" spans="1:36" x14ac:dyDescent="0.25">
      <c r="A31" s="35" t="s">
        <v>60</v>
      </c>
      <c r="B31" s="25">
        <f>B24</f>
        <v>0</v>
      </c>
      <c r="C31" s="35"/>
      <c r="D31" s="25">
        <f>D24</f>
        <v>0</v>
      </c>
      <c r="E31" s="35"/>
      <c r="F31" s="25">
        <f>F24</f>
        <v>0</v>
      </c>
      <c r="G31" s="35"/>
      <c r="H31" s="25">
        <f>H24</f>
        <v>0</v>
      </c>
      <c r="I31" s="35"/>
      <c r="J31" s="25">
        <f>J24</f>
        <v>0</v>
      </c>
      <c r="K31" s="35"/>
      <c r="L31" s="130">
        <f>L24</f>
        <v>0</v>
      </c>
      <c r="M31" s="131"/>
      <c r="N31" s="130">
        <f>N24</f>
        <v>0</v>
      </c>
      <c r="O31" s="131"/>
      <c r="P31" s="130">
        <f>P24</f>
        <v>0</v>
      </c>
      <c r="Q31" s="131"/>
      <c r="R31" s="130">
        <f>R24</f>
        <v>0</v>
      </c>
      <c r="S31" s="131"/>
      <c r="T31" s="130">
        <f>T24</f>
        <v>-519</v>
      </c>
      <c r="U31" s="131"/>
      <c r="V31" s="130">
        <f>V24</f>
        <v>-2608</v>
      </c>
      <c r="W31" s="131"/>
      <c r="X31" s="130">
        <f>X24</f>
        <v>-15022</v>
      </c>
      <c r="Y31" s="131"/>
      <c r="Z31" s="130">
        <f>Z24</f>
        <v>-17342</v>
      </c>
      <c r="AA31" s="131"/>
      <c r="AB31" s="130">
        <f>AB24</f>
        <v>-6032</v>
      </c>
      <c r="AC31" s="131"/>
      <c r="AD31" s="130">
        <f>AD24</f>
        <v>-9087</v>
      </c>
      <c r="AE31" s="131"/>
      <c r="AF31" s="130">
        <v>-5760</v>
      </c>
      <c r="AG31" s="35"/>
      <c r="AH31" s="130">
        <v>-265</v>
      </c>
      <c r="AI31" s="35"/>
      <c r="AJ31" s="130">
        <v>-37147</v>
      </c>
    </row>
    <row r="32" spans="1:36" x14ac:dyDescent="0.25">
      <c r="A32" s="35" t="s">
        <v>61</v>
      </c>
      <c r="B32" s="25">
        <f>B25</f>
        <v>-766</v>
      </c>
      <c r="C32" s="35"/>
      <c r="D32" s="25">
        <f>D25</f>
        <v>-1349</v>
      </c>
      <c r="E32" s="35"/>
      <c r="F32" s="25">
        <f>F25</f>
        <v>-1841</v>
      </c>
      <c r="G32" s="35"/>
      <c r="H32" s="25">
        <f>H25</f>
        <v>-3021</v>
      </c>
      <c r="I32" s="35"/>
      <c r="J32" s="25">
        <f>J25</f>
        <v>-1573</v>
      </c>
      <c r="K32" s="35"/>
      <c r="L32" s="130">
        <f>L25</f>
        <v>-4259</v>
      </c>
      <c r="M32" s="131"/>
      <c r="N32" s="130">
        <f>N25</f>
        <v>-7104</v>
      </c>
      <c r="O32" s="131"/>
      <c r="P32" s="130">
        <f>P25</f>
        <v>-13656</v>
      </c>
      <c r="Q32" s="131"/>
      <c r="R32" s="130">
        <f>R25</f>
        <v>-18485</v>
      </c>
      <c r="S32" s="131"/>
      <c r="T32" s="130">
        <f>T25</f>
        <v>-14284</v>
      </c>
      <c r="U32" s="131"/>
      <c r="V32" s="130">
        <f>V25</f>
        <v>-19750</v>
      </c>
      <c r="W32" s="131"/>
      <c r="X32" s="130">
        <f>X25</f>
        <v>-49342</v>
      </c>
      <c r="Y32" s="131"/>
      <c r="Z32" s="130">
        <f>Z25</f>
        <v>-32278</v>
      </c>
      <c r="AA32" s="131"/>
      <c r="AB32" s="130">
        <f>AB25</f>
        <v>-26369</v>
      </c>
      <c r="AC32" s="131"/>
      <c r="AD32" s="130">
        <f>AD25</f>
        <v>-13520</v>
      </c>
      <c r="AE32" s="131"/>
      <c r="AF32" s="130">
        <v>-27838</v>
      </c>
      <c r="AG32" s="35"/>
      <c r="AH32" s="130">
        <v>-32987</v>
      </c>
      <c r="AI32" s="35"/>
      <c r="AJ32" s="130">
        <v>-31184</v>
      </c>
    </row>
    <row r="33" spans="1:36" x14ac:dyDescent="0.25">
      <c r="A33" s="35" t="s">
        <v>57</v>
      </c>
      <c r="B33" s="25">
        <f>B20</f>
        <v>-1089</v>
      </c>
      <c r="C33" s="35"/>
      <c r="D33" s="25">
        <f>D20</f>
        <v>-1789</v>
      </c>
      <c r="E33" s="35"/>
      <c r="F33" s="25">
        <f>F20</f>
        <v>-1635</v>
      </c>
      <c r="G33" s="35"/>
      <c r="H33" s="25">
        <f>H20</f>
        <v>-1391</v>
      </c>
      <c r="I33" s="35"/>
      <c r="J33" s="25">
        <f>J20</f>
        <v>-883</v>
      </c>
      <c r="K33" s="35"/>
      <c r="L33" s="130">
        <f>L20</f>
        <v>-219</v>
      </c>
      <c r="M33" s="131"/>
      <c r="N33" s="130">
        <f>N20</f>
        <v>-1487</v>
      </c>
      <c r="O33" s="131"/>
      <c r="P33" s="130">
        <f>P20</f>
        <v>-4762</v>
      </c>
      <c r="Q33" s="131"/>
      <c r="R33" s="130">
        <f>R20</f>
        <v>-6446</v>
      </c>
      <c r="S33" s="131"/>
      <c r="T33" s="130">
        <f>T20</f>
        <v>-8520</v>
      </c>
      <c r="U33" s="131"/>
      <c r="V33" s="130">
        <f>V20</f>
        <v>-31336</v>
      </c>
      <c r="W33" s="131"/>
      <c r="X33" s="130">
        <f>X20</f>
        <v>-37548</v>
      </c>
      <c r="Y33" s="131"/>
      <c r="Z33" s="130">
        <f>Z20</f>
        <v>-49125</v>
      </c>
      <c r="AA33" s="131"/>
      <c r="AB33" s="130">
        <f>AB20</f>
        <v>-56704</v>
      </c>
      <c r="AC33" s="131"/>
      <c r="AD33" s="130">
        <f>AD20</f>
        <v>70135</v>
      </c>
      <c r="AE33" s="131"/>
      <c r="AF33" s="130">
        <v>-117835</v>
      </c>
      <c r="AG33" s="35"/>
      <c r="AH33" s="130">
        <v>-98099</v>
      </c>
      <c r="AI33" s="35"/>
      <c r="AJ33" s="25">
        <v>-113952</v>
      </c>
    </row>
    <row r="34" spans="1:36" x14ac:dyDescent="0.25">
      <c r="A34" s="40" t="s">
        <v>50</v>
      </c>
      <c r="B34" s="41">
        <f>B10</f>
        <v>-24929</v>
      </c>
      <c r="C34" s="35"/>
      <c r="D34" s="41">
        <f>D10</f>
        <v>-62845</v>
      </c>
      <c r="E34" s="35"/>
      <c r="F34" s="41">
        <f>F10</f>
        <v>-62740</v>
      </c>
      <c r="G34" s="35"/>
      <c r="H34" s="41">
        <f>H10</f>
        <v>-76286</v>
      </c>
      <c r="I34" s="35"/>
      <c r="J34" s="41">
        <f>J10</f>
        <v>-101326</v>
      </c>
      <c r="K34" s="35"/>
      <c r="L34" s="132">
        <f>L10</f>
        <v>-37405</v>
      </c>
      <c r="M34" s="131"/>
      <c r="N34" s="132">
        <f>N10</f>
        <v>-46420</v>
      </c>
      <c r="O34" s="131"/>
      <c r="P34" s="132">
        <f>P10</f>
        <v>-78999</v>
      </c>
      <c r="Q34" s="131"/>
      <c r="R34" s="132">
        <f>R10</f>
        <v>-72122</v>
      </c>
      <c r="S34" s="131"/>
      <c r="T34" s="132">
        <f>T10</f>
        <v>-75813</v>
      </c>
      <c r="U34" s="131"/>
      <c r="V34" s="132">
        <f>V10</f>
        <v>-80435</v>
      </c>
      <c r="W34" s="131"/>
      <c r="X34" s="132">
        <f>X10</f>
        <v>-74157</v>
      </c>
      <c r="Y34" s="131"/>
      <c r="Z34" s="132">
        <f>Z10</f>
        <v>-60930</v>
      </c>
      <c r="AA34" s="131"/>
      <c r="AB34" s="132">
        <f>AB10</f>
        <v>-70563</v>
      </c>
      <c r="AC34" s="131"/>
      <c r="AD34" s="132">
        <f>AD10</f>
        <v>-50467</v>
      </c>
      <c r="AE34" s="131"/>
      <c r="AF34" s="132">
        <v>-38524</v>
      </c>
      <c r="AG34" s="35"/>
      <c r="AH34" s="132">
        <v>-54040</v>
      </c>
      <c r="AI34" s="35"/>
      <c r="AJ34" s="26">
        <v>-53772</v>
      </c>
    </row>
    <row r="35" spans="1:36" x14ac:dyDescent="0.25">
      <c r="A35" s="40" t="s">
        <v>51</v>
      </c>
      <c r="B35" s="41">
        <f>B11</f>
        <v>0</v>
      </c>
      <c r="C35" s="35"/>
      <c r="D35" s="41">
        <f>D11</f>
        <v>0</v>
      </c>
      <c r="E35" s="35"/>
      <c r="F35" s="41">
        <f>F11</f>
        <v>-1250</v>
      </c>
      <c r="G35" s="35"/>
      <c r="H35" s="41">
        <f>H11</f>
        <v>0</v>
      </c>
      <c r="I35" s="35"/>
      <c r="J35" s="41">
        <f>J11</f>
        <v>0</v>
      </c>
      <c r="K35" s="35"/>
      <c r="L35" s="132">
        <f>L11</f>
        <v>-205</v>
      </c>
      <c r="M35" s="131"/>
      <c r="N35" s="132">
        <f>N11</f>
        <v>-239</v>
      </c>
      <c r="O35" s="131"/>
      <c r="P35" s="132">
        <f>P11</f>
        <v>-750</v>
      </c>
      <c r="Q35" s="131"/>
      <c r="R35" s="132">
        <f>R11</f>
        <v>-253</v>
      </c>
      <c r="S35" s="131"/>
      <c r="T35" s="132">
        <f>T11</f>
        <v>-250</v>
      </c>
      <c r="U35" s="131"/>
      <c r="V35" s="132">
        <f>V11</f>
        <v>-476</v>
      </c>
      <c r="W35" s="131"/>
      <c r="X35" s="132">
        <f>X11</f>
        <v>-197</v>
      </c>
      <c r="Y35" s="131"/>
      <c r="Z35" s="132">
        <f>Z11</f>
        <v>-308</v>
      </c>
      <c r="AA35" s="131"/>
      <c r="AB35" s="132">
        <f>AB11</f>
        <v>-64</v>
      </c>
      <c r="AC35" s="131"/>
      <c r="AD35" s="130">
        <f>AD11</f>
        <v>0</v>
      </c>
      <c r="AE35" s="131"/>
      <c r="AF35" s="130">
        <v>0</v>
      </c>
      <c r="AG35" s="35"/>
      <c r="AH35" s="130">
        <v>0</v>
      </c>
      <c r="AI35" s="35"/>
      <c r="AJ35" s="130">
        <v>0</v>
      </c>
    </row>
    <row r="36" spans="1:36" x14ac:dyDescent="0.25">
      <c r="A36" s="40" t="s">
        <v>52</v>
      </c>
      <c r="B36" s="41">
        <f>B12</f>
        <v>-2656</v>
      </c>
      <c r="C36" s="35"/>
      <c r="D36" s="41">
        <f>D12</f>
        <v>-4189</v>
      </c>
      <c r="E36" s="35"/>
      <c r="F36" s="41">
        <f>F12</f>
        <v>-5696</v>
      </c>
      <c r="G36" s="35"/>
      <c r="H36" s="41">
        <f>H12</f>
        <v>-7168</v>
      </c>
      <c r="I36" s="35"/>
      <c r="J36" s="41">
        <f>J12</f>
        <v>-6516</v>
      </c>
      <c r="K36" s="35"/>
      <c r="L36" s="132">
        <f>L12</f>
        <v>-6290</v>
      </c>
      <c r="M36" s="131"/>
      <c r="N36" s="132">
        <f>N12</f>
        <v>-5463</v>
      </c>
      <c r="O36" s="131"/>
      <c r="P36" s="132">
        <f>P12</f>
        <v>-7667</v>
      </c>
      <c r="Q36" s="131"/>
      <c r="R36" s="132">
        <f>R12</f>
        <v>-9749</v>
      </c>
      <c r="S36" s="131"/>
      <c r="T36" s="132">
        <f>T12</f>
        <v>-17323</v>
      </c>
      <c r="U36" s="131"/>
      <c r="V36" s="132">
        <f>V12</f>
        <v>-26324</v>
      </c>
      <c r="W36" s="131"/>
      <c r="X36" s="132">
        <f>X12</f>
        <v>-37307</v>
      </c>
      <c r="Y36" s="131"/>
      <c r="Z36" s="132">
        <f>Z12</f>
        <v>-40847</v>
      </c>
      <c r="AA36" s="131"/>
      <c r="AB36" s="132">
        <f>AB12</f>
        <v>-48652</v>
      </c>
      <c r="AC36" s="131"/>
      <c r="AD36" s="132">
        <f>AD12</f>
        <v>-43992</v>
      </c>
      <c r="AE36" s="131"/>
      <c r="AF36" s="132">
        <v>-60937</v>
      </c>
      <c r="AG36" s="35"/>
      <c r="AH36" s="132">
        <v>-65297</v>
      </c>
      <c r="AI36" s="35"/>
      <c r="AJ36" s="26">
        <v>-57787</v>
      </c>
    </row>
    <row r="37" spans="1:36" s="105" customFormat="1" ht="13" x14ac:dyDescent="0.3">
      <c r="A37" s="103" t="s">
        <v>65</v>
      </c>
      <c r="B37" s="46">
        <f>B29-(SUM(B30:B36))</f>
        <v>4991</v>
      </c>
      <c r="C37" s="103"/>
      <c r="D37" s="46">
        <f>D29-(SUM(D30:D36))</f>
        <v>6671</v>
      </c>
      <c r="E37" s="103"/>
      <c r="F37" s="46">
        <f>F29-(SUM(F30:F36))</f>
        <v>11408</v>
      </c>
      <c r="G37" s="103"/>
      <c r="H37" s="46">
        <f>H29-(SUM(H30:H36))</f>
        <v>17298</v>
      </c>
      <c r="I37" s="103"/>
      <c r="J37" s="46">
        <f>J29-(SUM(J30:J36))</f>
        <v>17914</v>
      </c>
      <c r="K37" s="103"/>
      <c r="L37" s="46">
        <f>L29-(SUM(L30:L36))</f>
        <v>4243</v>
      </c>
      <c r="M37" s="103"/>
      <c r="N37" s="46">
        <f>N29-(SUM(N30:N36))</f>
        <v>15326</v>
      </c>
      <c r="O37" s="103"/>
      <c r="P37" s="46">
        <f>P29-(SUM(P30:P36))</f>
        <v>16820</v>
      </c>
      <c r="Q37" s="103"/>
      <c r="R37" s="46">
        <f>R29-(SUM(R30:R36))</f>
        <v>-2456</v>
      </c>
      <c r="S37" s="103"/>
      <c r="T37" s="46">
        <f>T29-(SUM(T30:T36))</f>
        <v>30260</v>
      </c>
      <c r="U37" s="103"/>
      <c r="V37" s="46">
        <f>V29-(SUM(V30:V36))</f>
        <v>30522</v>
      </c>
      <c r="W37" s="103"/>
      <c r="X37" s="46">
        <f>X29-(SUM(X30:X36))</f>
        <v>20249</v>
      </c>
      <c r="Y37" s="103"/>
      <c r="Z37" s="46">
        <f>Z29-(SUM(Z30:Z36))</f>
        <v>14177</v>
      </c>
      <c r="AA37" s="103"/>
      <c r="AB37" s="46">
        <f>AB29-(SUM(AB30:AB36))</f>
        <v>33653</v>
      </c>
      <c r="AC37" s="103"/>
      <c r="AD37" s="46">
        <f>AD29-(SUM(AD30:AD36))</f>
        <v>-108863</v>
      </c>
      <c r="AE37" s="103"/>
      <c r="AF37" s="46">
        <f>AF29-(SUM(AF30:AF36))</f>
        <v>67536</v>
      </c>
      <c r="AG37" s="103"/>
      <c r="AH37" s="46">
        <f>AH29-(SUM(AH30:AH36))</f>
        <v>69824</v>
      </c>
      <c r="AI37" s="103"/>
      <c r="AJ37" s="46">
        <f>AJ29-(SUM(AJ30:AJ36))</f>
        <v>-27260</v>
      </c>
    </row>
    <row r="38" spans="1:36" x14ac:dyDescent="0.25">
      <c r="A38" s="35"/>
      <c r="B38" s="34"/>
      <c r="C38" s="35"/>
      <c r="D38" s="34"/>
      <c r="E38" s="35"/>
      <c r="F38" s="34"/>
      <c r="G38" s="35"/>
      <c r="H38" s="34"/>
      <c r="I38" s="35"/>
      <c r="J38" s="34"/>
      <c r="K38" s="35"/>
      <c r="L38" s="34"/>
      <c r="M38" s="35"/>
      <c r="N38" s="34"/>
      <c r="O38" s="35"/>
      <c r="P38" s="34"/>
      <c r="Q38" s="35"/>
      <c r="R38" s="34"/>
      <c r="S38" s="35"/>
      <c r="T38" s="34"/>
      <c r="U38" s="35"/>
      <c r="V38" s="34"/>
      <c r="W38" s="35"/>
      <c r="X38" s="34"/>
      <c r="Y38" s="35"/>
      <c r="Z38" s="34"/>
      <c r="AA38" s="35"/>
      <c r="AB38" s="34"/>
      <c r="AC38" s="35"/>
      <c r="AD38" s="34"/>
      <c r="AE38" s="35"/>
      <c r="AF38" s="34"/>
      <c r="AG38" s="35"/>
      <c r="AH38" s="34"/>
      <c r="AI38" s="35"/>
      <c r="AJ38" s="34"/>
    </row>
    <row r="39" spans="1:36" ht="27.65" customHeight="1" x14ac:dyDescent="0.25">
      <c r="A39" s="209" t="s">
        <v>66</v>
      </c>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58"/>
      <c r="AF39" s="58"/>
      <c r="AG39" s="35"/>
      <c r="AH39" s="58"/>
      <c r="AI39" s="35"/>
      <c r="AJ39" s="58"/>
    </row>
    <row r="40" spans="1:36" ht="12.65" customHeight="1" x14ac:dyDescent="0.25">
      <c r="A40" s="202"/>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147"/>
      <c r="AF40" s="147"/>
      <c r="AG40" s="35"/>
      <c r="AH40" s="147"/>
      <c r="AI40" s="35"/>
      <c r="AJ40" s="147"/>
    </row>
    <row r="41" spans="1:36" x14ac:dyDescent="0.25">
      <c r="A41" s="35"/>
      <c r="B41" s="34"/>
      <c r="C41" s="35"/>
      <c r="D41" s="34"/>
      <c r="E41" s="35"/>
      <c r="F41" s="34"/>
      <c r="G41" s="35"/>
      <c r="H41" s="34"/>
      <c r="I41" s="35"/>
      <c r="J41" s="34"/>
      <c r="K41" s="35"/>
      <c r="L41" s="34"/>
      <c r="M41" s="35"/>
      <c r="N41" s="34"/>
      <c r="O41" s="35"/>
      <c r="P41" s="34"/>
      <c r="Q41" s="35"/>
      <c r="R41" s="34"/>
      <c r="S41" s="35"/>
      <c r="T41" s="34"/>
      <c r="U41" s="35"/>
      <c r="V41" s="34"/>
      <c r="W41" s="35"/>
      <c r="X41" s="34"/>
      <c r="Y41" s="35"/>
      <c r="Z41" s="34"/>
      <c r="AA41" s="35"/>
      <c r="AB41" s="34"/>
      <c r="AC41" s="35"/>
      <c r="AD41" s="34"/>
      <c r="AE41" s="35"/>
      <c r="AF41" s="34"/>
      <c r="AG41" s="35"/>
      <c r="AH41" s="34"/>
      <c r="AI41" s="35"/>
      <c r="AJ41" s="34"/>
    </row>
    <row r="42" spans="1:36" ht="13.4" customHeight="1" x14ac:dyDescent="0.25">
      <c r="A42" s="201" t="s">
        <v>22</v>
      </c>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147"/>
      <c r="AF42" s="147"/>
      <c r="AG42" s="35"/>
      <c r="AH42" s="147"/>
      <c r="AI42" s="35"/>
      <c r="AJ42" s="147"/>
    </row>
    <row r="43" spans="1:36" ht="16.75" customHeight="1" x14ac:dyDescent="0.25">
      <c r="A43" s="35"/>
      <c r="B43" s="150"/>
      <c r="C43" s="35"/>
      <c r="D43" s="150"/>
      <c r="E43" s="35"/>
      <c r="F43" s="150"/>
      <c r="G43" s="35"/>
      <c r="H43" s="150"/>
      <c r="I43" s="35"/>
      <c r="J43" s="150"/>
      <c r="K43" s="35"/>
      <c r="L43" s="150"/>
      <c r="M43" s="35"/>
      <c r="N43" s="150"/>
      <c r="O43" s="35"/>
      <c r="P43" s="150"/>
      <c r="Q43" s="35"/>
      <c r="R43" s="150"/>
      <c r="S43" s="35"/>
      <c r="T43" s="150"/>
      <c r="U43" s="35"/>
      <c r="V43" s="150"/>
      <c r="W43" s="35"/>
      <c r="X43" s="150"/>
      <c r="Y43" s="35"/>
      <c r="Z43" s="150"/>
      <c r="AA43" s="35"/>
      <c r="AB43" s="150"/>
      <c r="AC43" s="35"/>
      <c r="AD43" s="150"/>
      <c r="AE43" s="35"/>
      <c r="AF43" s="150"/>
      <c r="AG43" s="35"/>
      <c r="AH43" s="150"/>
      <c r="AI43" s="35"/>
      <c r="AJ43" s="150"/>
    </row>
    <row r="44" spans="1:36" ht="16.75" customHeight="1" x14ac:dyDescent="0.25"/>
    <row r="45" spans="1:36" ht="16.75" customHeight="1" x14ac:dyDescent="0.25"/>
    <row r="46" spans="1:36" ht="16.75" customHeight="1" x14ac:dyDescent="0.25"/>
    <row r="47" spans="1:36" ht="16.75" customHeight="1" x14ac:dyDescent="0.25"/>
    <row r="48" spans="1:36"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row r="116" ht="16.75" customHeight="1" x14ac:dyDescent="0.25"/>
  </sheetData>
  <mergeCells count="5">
    <mergeCell ref="A1:A3"/>
    <mergeCell ref="A4:A5"/>
    <mergeCell ref="A40:AD40"/>
    <mergeCell ref="A42:AD42"/>
    <mergeCell ref="A39:AD39"/>
  </mergeCells>
  <pageMargins left="0.75" right="0.75" top="1" bottom="1" header="0.5" footer="0.5"/>
  <pageSetup scale="39"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14A2E-CB53-45B8-A21E-8697F8EF77D5}">
  <sheetPr>
    <tabColor rgb="FF00B0F0"/>
    <pageSetUpPr fitToPage="1"/>
  </sheetPr>
  <dimension ref="A1:Z94"/>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K30" sqref="K30"/>
    </sheetView>
  </sheetViews>
  <sheetFormatPr defaultColWidth="13.1796875" defaultRowHeight="12.5" x14ac:dyDescent="0.25"/>
  <cols>
    <col min="1" max="1" width="62.453125" style="15" customWidth="1"/>
    <col min="2" max="2" width="10.453125" style="15" customWidth="1"/>
    <col min="3" max="3" width="2.54296875" style="15" customWidth="1"/>
    <col min="4" max="4" width="10.453125" style="15" customWidth="1"/>
    <col min="5" max="5" width="2.54296875" style="15" customWidth="1"/>
    <col min="6" max="6" width="10.453125" style="15" customWidth="1"/>
    <col min="7" max="7" width="2.54296875" style="15" customWidth="1"/>
    <col min="8" max="8" width="10.453125" style="15" customWidth="1"/>
    <col min="9" max="9" width="2.54296875" style="15" customWidth="1"/>
    <col min="10" max="10" width="10.453125" style="15" customWidth="1"/>
    <col min="11" max="11" width="2.54296875" style="15" customWidth="1"/>
    <col min="12" max="12" width="10.453125" style="15" customWidth="1"/>
    <col min="13" max="13" width="2.54296875" style="15" customWidth="1"/>
    <col min="14" max="14" width="10.453125" style="15" customWidth="1"/>
    <col min="15" max="15" width="2.54296875" style="15" customWidth="1"/>
    <col min="16" max="16" width="10.453125" style="15" customWidth="1"/>
    <col min="17" max="17" width="2.54296875" style="15" customWidth="1"/>
    <col min="18" max="18" width="11" style="15" bestFit="1" customWidth="1"/>
    <col min="19" max="19" width="2.54296875" style="15" customWidth="1"/>
    <col min="20" max="20" width="11" style="15" bestFit="1" customWidth="1"/>
    <col min="21" max="21" width="2.54296875" style="15" customWidth="1"/>
    <col min="22" max="22" width="11" style="15" bestFit="1" customWidth="1"/>
    <col min="23" max="23" width="2.54296875" style="15" customWidth="1"/>
    <col min="24" max="24" width="11" style="15" customWidth="1"/>
    <col min="25" max="25" width="2.54296875" style="15" customWidth="1"/>
    <col min="26" max="26" width="11" style="15" customWidth="1"/>
    <col min="27" max="30" width="20.1796875" style="15" customWidth="1"/>
    <col min="31" max="16384" width="13.1796875" style="15"/>
  </cols>
  <sheetData>
    <row r="1" spans="1:26" ht="16.75" customHeight="1" x14ac:dyDescent="0.25">
      <c r="A1" s="208" t="s">
        <v>0</v>
      </c>
    </row>
    <row r="2" spans="1:26" ht="16.75" customHeight="1" x14ac:dyDescent="0.25">
      <c r="A2" s="208"/>
    </row>
    <row r="3" spans="1:26" ht="16.75" customHeight="1" x14ac:dyDescent="0.25">
      <c r="A3" s="208"/>
    </row>
    <row r="4" spans="1:26" ht="16.75" customHeight="1" x14ac:dyDescent="0.25">
      <c r="A4" s="204" t="s">
        <v>227</v>
      </c>
      <c r="B4" s="35"/>
      <c r="C4" s="35"/>
      <c r="D4" s="35"/>
      <c r="E4" s="35"/>
      <c r="F4" s="35"/>
      <c r="G4" s="35"/>
      <c r="H4" s="35"/>
      <c r="I4" s="35"/>
      <c r="J4" s="35"/>
      <c r="K4" s="35"/>
      <c r="L4" s="35"/>
      <c r="M4" s="35"/>
      <c r="N4" s="35"/>
      <c r="O4" s="35"/>
      <c r="P4" s="35"/>
      <c r="Q4" s="35"/>
      <c r="R4" s="35"/>
      <c r="S4" s="35"/>
      <c r="T4" s="35"/>
      <c r="U4" s="35"/>
      <c r="V4" s="35"/>
      <c r="W4" s="35"/>
      <c r="X4" s="35"/>
      <c r="Y4" s="35"/>
      <c r="Z4" s="35"/>
    </row>
    <row r="5" spans="1:26" ht="16.75" customHeight="1" x14ac:dyDescent="0.25">
      <c r="A5" s="204"/>
      <c r="B5" s="35"/>
      <c r="C5" s="35"/>
      <c r="D5" s="35"/>
      <c r="E5" s="35"/>
      <c r="F5" s="35"/>
      <c r="G5" s="35"/>
      <c r="H5" s="35"/>
      <c r="I5" s="35"/>
      <c r="J5" s="35"/>
      <c r="K5" s="35"/>
      <c r="L5" s="35"/>
      <c r="M5" s="35"/>
      <c r="N5" s="35"/>
      <c r="O5" s="35"/>
      <c r="P5" s="35"/>
      <c r="Q5" s="35"/>
      <c r="R5" s="35"/>
      <c r="S5" s="35"/>
      <c r="T5" s="35"/>
      <c r="U5" s="35"/>
      <c r="V5" s="35"/>
      <c r="W5" s="35"/>
      <c r="X5" s="35"/>
      <c r="Y5" s="35"/>
      <c r="Z5" s="35"/>
    </row>
    <row r="6" spans="1:26" ht="16.75" customHeight="1" x14ac:dyDescent="0.25">
      <c r="A6" s="35"/>
      <c r="B6" s="16" t="s">
        <v>2</v>
      </c>
      <c r="C6" s="17"/>
      <c r="D6" s="16" t="s">
        <v>3</v>
      </c>
      <c r="E6" s="17"/>
      <c r="F6" s="16" t="s">
        <v>4</v>
      </c>
      <c r="G6" s="17"/>
      <c r="H6" s="16" t="s">
        <v>5</v>
      </c>
      <c r="I6" s="17"/>
      <c r="J6" s="16" t="s">
        <v>6</v>
      </c>
      <c r="K6" s="17"/>
      <c r="L6" s="16" t="s">
        <v>7</v>
      </c>
      <c r="M6" s="17"/>
      <c r="N6" s="16" t="s">
        <v>8</v>
      </c>
      <c r="O6" s="17"/>
      <c r="P6" s="16" t="s">
        <v>9</v>
      </c>
      <c r="Q6" s="17"/>
      <c r="R6" s="16" t="s">
        <v>10</v>
      </c>
      <c r="S6" s="17"/>
      <c r="T6" s="16" t="s">
        <v>11</v>
      </c>
      <c r="U6" s="17"/>
      <c r="V6" s="16" t="s">
        <v>12</v>
      </c>
      <c r="W6" s="36"/>
      <c r="X6" s="16" t="s">
        <v>13</v>
      </c>
      <c r="Y6" s="36"/>
      <c r="Z6" s="16" t="s">
        <v>204</v>
      </c>
    </row>
    <row r="7" spans="1:26" ht="16.75" customHeight="1" x14ac:dyDescent="0.25">
      <c r="A7" s="35"/>
      <c r="B7" s="19" t="s">
        <v>67</v>
      </c>
      <c r="C7" s="17"/>
      <c r="D7" s="19" t="s">
        <v>67</v>
      </c>
      <c r="E7" s="17"/>
      <c r="F7" s="19" t="s">
        <v>67</v>
      </c>
      <c r="G7" s="17"/>
      <c r="H7" s="19" t="s">
        <v>67</v>
      </c>
      <c r="I7" s="17"/>
      <c r="J7" s="19" t="s">
        <v>67</v>
      </c>
      <c r="K7" s="17"/>
      <c r="L7" s="19" t="s">
        <v>67</v>
      </c>
      <c r="M7" s="17"/>
      <c r="N7" s="19" t="s">
        <v>67</v>
      </c>
      <c r="O7" s="17"/>
      <c r="P7" s="19" t="s">
        <v>67</v>
      </c>
      <c r="Q7" s="17"/>
      <c r="R7" s="19" t="s">
        <v>67</v>
      </c>
      <c r="S7" s="17"/>
      <c r="T7" s="19" t="s">
        <v>67</v>
      </c>
      <c r="U7" s="17"/>
      <c r="V7" s="19" t="s">
        <v>67</v>
      </c>
      <c r="W7" s="36"/>
      <c r="X7" s="19" t="s">
        <v>67</v>
      </c>
      <c r="Y7" s="36"/>
      <c r="Z7" s="19" t="s">
        <v>67</v>
      </c>
    </row>
    <row r="8" spans="1:26" ht="16.75" customHeight="1" x14ac:dyDescent="0.25">
      <c r="A8" s="53" t="s">
        <v>68</v>
      </c>
      <c r="B8" s="59"/>
      <c r="C8" s="17"/>
      <c r="D8" s="59"/>
      <c r="E8" s="17"/>
      <c r="F8" s="59"/>
      <c r="G8" s="17"/>
      <c r="H8" s="59"/>
      <c r="I8" s="17"/>
      <c r="J8" s="59"/>
      <c r="K8" s="36"/>
      <c r="L8" s="59"/>
      <c r="M8" s="17"/>
      <c r="N8" s="59"/>
      <c r="O8" s="17"/>
      <c r="P8" s="59"/>
      <c r="Q8" s="17"/>
      <c r="R8" s="59"/>
      <c r="S8" s="17"/>
      <c r="T8" s="59"/>
      <c r="U8" s="17"/>
      <c r="V8" s="59"/>
      <c r="W8" s="36"/>
      <c r="X8" s="59"/>
      <c r="Y8" s="36"/>
      <c r="Z8" s="59"/>
    </row>
    <row r="9" spans="1:26" ht="13.4" customHeight="1" x14ac:dyDescent="0.25">
      <c r="A9" s="58" t="s">
        <v>69</v>
      </c>
      <c r="B9" s="60">
        <v>236552</v>
      </c>
      <c r="C9" s="17"/>
      <c r="D9" s="60">
        <v>62203</v>
      </c>
      <c r="E9" s="17"/>
      <c r="F9" s="60">
        <v>50065</v>
      </c>
      <c r="G9" s="17"/>
      <c r="H9" s="60">
        <v>62508</v>
      </c>
      <c r="I9" s="17"/>
      <c r="J9" s="60">
        <v>103584</v>
      </c>
      <c r="K9" s="36"/>
      <c r="L9" s="60">
        <v>77426</v>
      </c>
      <c r="M9" s="17"/>
      <c r="N9" s="60">
        <v>25697</v>
      </c>
      <c r="O9" s="17"/>
      <c r="P9" s="60">
        <v>44227</v>
      </c>
      <c r="Q9" s="17"/>
      <c r="R9" s="60">
        <v>35279</v>
      </c>
      <c r="S9" s="17"/>
      <c r="T9" s="60">
        <v>45021</v>
      </c>
      <c r="U9" s="17"/>
      <c r="V9" s="60">
        <v>183023</v>
      </c>
      <c r="W9" s="36"/>
      <c r="X9" s="60">
        <v>277053</v>
      </c>
      <c r="Y9" s="36"/>
      <c r="Z9" s="60">
        <v>130313</v>
      </c>
    </row>
    <row r="10" spans="1:26" ht="13.4" customHeight="1" x14ac:dyDescent="0.25">
      <c r="A10" s="58" t="s">
        <v>70</v>
      </c>
      <c r="B10" s="133">
        <v>529</v>
      </c>
      <c r="C10" s="17"/>
      <c r="D10" s="137">
        <v>0</v>
      </c>
      <c r="E10" s="17"/>
      <c r="F10" s="137">
        <v>0</v>
      </c>
      <c r="G10" s="17"/>
      <c r="H10" s="133">
        <v>13857</v>
      </c>
      <c r="I10" s="17"/>
      <c r="J10" s="133">
        <v>6910</v>
      </c>
      <c r="K10" s="36"/>
      <c r="L10" s="141">
        <v>7893</v>
      </c>
      <c r="M10" s="17"/>
      <c r="N10" s="137">
        <v>0</v>
      </c>
      <c r="O10" s="17"/>
      <c r="P10" s="137">
        <v>0</v>
      </c>
      <c r="Q10" s="17"/>
      <c r="R10" s="137">
        <v>0</v>
      </c>
      <c r="S10" s="17"/>
      <c r="T10" s="137">
        <v>0</v>
      </c>
      <c r="U10" s="17"/>
      <c r="V10" s="133">
        <v>152248</v>
      </c>
      <c r="W10" s="36"/>
      <c r="X10" s="133">
        <v>49952</v>
      </c>
      <c r="Y10" s="36"/>
      <c r="Z10" s="133">
        <v>38540</v>
      </c>
    </row>
    <row r="11" spans="1:26" ht="13.4" customHeight="1" x14ac:dyDescent="0.25">
      <c r="A11" s="58" t="s">
        <v>71</v>
      </c>
      <c r="B11" s="60"/>
      <c r="C11" s="17"/>
      <c r="D11" s="60"/>
      <c r="E11" s="17"/>
      <c r="F11" s="60"/>
      <c r="G11" s="17"/>
      <c r="H11" s="60"/>
      <c r="I11" s="17"/>
      <c r="J11" s="60"/>
      <c r="K11" s="36"/>
      <c r="L11" s="60"/>
      <c r="M11" s="17"/>
      <c r="N11" s="60"/>
      <c r="O11" s="17"/>
      <c r="P11" s="60"/>
      <c r="Q11" s="17"/>
      <c r="R11" s="60"/>
      <c r="S11" s="17"/>
      <c r="T11" s="60"/>
      <c r="U11" s="17"/>
      <c r="V11" s="133">
        <v>50713</v>
      </c>
      <c r="W11" s="36"/>
      <c r="X11" s="133">
        <v>0</v>
      </c>
      <c r="Y11" s="36"/>
      <c r="Z11" s="133">
        <v>4497</v>
      </c>
    </row>
    <row r="12" spans="1:26" ht="13.4" customHeight="1" x14ac:dyDescent="0.25">
      <c r="A12" s="58" t="s">
        <v>72</v>
      </c>
      <c r="B12" s="56">
        <v>0</v>
      </c>
      <c r="C12" s="17"/>
      <c r="D12" s="56">
        <v>0</v>
      </c>
      <c r="E12" s="17"/>
      <c r="F12" s="56">
        <v>-8750</v>
      </c>
      <c r="G12" s="17"/>
      <c r="H12" s="56">
        <v>-37575</v>
      </c>
      <c r="I12" s="17"/>
      <c r="J12" s="56">
        <v>-21057</v>
      </c>
      <c r="K12" s="36"/>
      <c r="L12" s="56">
        <v>-21717</v>
      </c>
      <c r="M12" s="17"/>
      <c r="N12" s="56">
        <v>-28926</v>
      </c>
      <c r="O12" s="17"/>
      <c r="P12" s="56">
        <v>-59259</v>
      </c>
      <c r="Q12" s="17"/>
      <c r="R12" s="56">
        <v>-81277</v>
      </c>
      <c r="S12" s="17"/>
      <c r="T12" s="56">
        <v>-17933</v>
      </c>
      <c r="U12" s="17"/>
      <c r="V12" s="56">
        <v>-9895</v>
      </c>
      <c r="W12" s="36"/>
      <c r="X12" s="56">
        <v>-10386</v>
      </c>
      <c r="Y12" s="36"/>
      <c r="Z12" s="56">
        <v>-10713</v>
      </c>
    </row>
    <row r="13" spans="1:26" ht="13.4" customHeight="1" x14ac:dyDescent="0.25">
      <c r="A13" s="58" t="s">
        <v>73</v>
      </c>
      <c r="B13" s="56">
        <v>0</v>
      </c>
      <c r="C13" s="17"/>
      <c r="D13" s="56">
        <v>-227387</v>
      </c>
      <c r="E13" s="17"/>
      <c r="F13" s="56">
        <v>-227037</v>
      </c>
      <c r="G13" s="17"/>
      <c r="H13" s="56">
        <v>-406994</v>
      </c>
      <c r="I13" s="17"/>
      <c r="J13" s="56">
        <v>-493039</v>
      </c>
      <c r="K13" s="36"/>
      <c r="L13" s="56">
        <v>-656794</v>
      </c>
      <c r="M13" s="17"/>
      <c r="N13" s="56">
        <v>-847730</v>
      </c>
      <c r="O13" s="17"/>
      <c r="P13" s="56">
        <v>-767585</v>
      </c>
      <c r="Q13" s="17"/>
      <c r="R13" s="56">
        <v>-942290</v>
      </c>
      <c r="S13" s="17"/>
      <c r="T13" s="56">
        <v>-1415657</v>
      </c>
      <c r="U13" s="17"/>
      <c r="V13" s="56">
        <v>-1732511</v>
      </c>
      <c r="W13" s="36"/>
      <c r="X13" s="56">
        <v>-1675562</v>
      </c>
      <c r="Y13" s="36"/>
      <c r="Z13" s="56">
        <v>-1627243</v>
      </c>
    </row>
    <row r="14" spans="1:26" ht="13.4" customHeight="1" x14ac:dyDescent="0.25">
      <c r="A14" s="58" t="s">
        <v>74</v>
      </c>
      <c r="B14" s="55">
        <v>0</v>
      </c>
      <c r="C14" s="17"/>
      <c r="D14" s="55">
        <v>-1613</v>
      </c>
      <c r="E14" s="17"/>
      <c r="F14" s="55">
        <v>-2963</v>
      </c>
      <c r="G14" s="17"/>
      <c r="H14" s="55">
        <v>-3490</v>
      </c>
      <c r="I14" s="17"/>
      <c r="J14" s="55">
        <v>-8940</v>
      </c>
      <c r="K14" s="36"/>
      <c r="L14" s="55">
        <v>-7386</v>
      </c>
      <c r="M14" s="17"/>
      <c r="N14" s="55">
        <v>-5922</v>
      </c>
      <c r="O14" s="17"/>
      <c r="P14" s="55">
        <v>-12585</v>
      </c>
      <c r="Q14" s="17"/>
      <c r="R14" s="55">
        <v>-12018</v>
      </c>
      <c r="S14" s="17"/>
      <c r="T14" s="55">
        <v>-48587</v>
      </c>
      <c r="U14" s="17"/>
      <c r="V14" s="55">
        <v>-22450</v>
      </c>
      <c r="W14" s="36"/>
      <c r="X14" s="55">
        <v>-19417</v>
      </c>
      <c r="Y14" s="36"/>
      <c r="Z14" s="55">
        <v>-16033</v>
      </c>
    </row>
    <row r="15" spans="1:26" ht="13.4" customHeight="1" x14ac:dyDescent="0.25">
      <c r="A15" s="53" t="s">
        <v>75</v>
      </c>
      <c r="B15" s="61">
        <f>SUM(B9:B14)</f>
        <v>237081</v>
      </c>
      <c r="C15" s="17"/>
      <c r="D15" s="61">
        <f>SUM(D9:D14)</f>
        <v>-166797</v>
      </c>
      <c r="E15" s="17"/>
      <c r="F15" s="61">
        <f>SUM(F9:F14)</f>
        <v>-188685</v>
      </c>
      <c r="G15" s="17"/>
      <c r="H15" s="61">
        <f>SUM(H9:H14)</f>
        <v>-371694</v>
      </c>
      <c r="I15" s="17"/>
      <c r="J15" s="61">
        <f>SUM(J9:J14)</f>
        <v>-412542</v>
      </c>
      <c r="K15" s="36"/>
      <c r="L15" s="61">
        <f>SUM(L9:L14)</f>
        <v>-600578</v>
      </c>
      <c r="M15" s="17"/>
      <c r="N15" s="61">
        <f>SUM(N9:N14)</f>
        <v>-856881</v>
      </c>
      <c r="O15" s="17"/>
      <c r="P15" s="61">
        <f>SUM(P9:P14)</f>
        <v>-795202</v>
      </c>
      <c r="Q15" s="17"/>
      <c r="R15" s="61">
        <f>SUM(R9:R14)</f>
        <v>-1000306</v>
      </c>
      <c r="S15" s="17"/>
      <c r="T15" s="61">
        <f>SUM(T9:T14)</f>
        <v>-1437156</v>
      </c>
      <c r="U15" s="17"/>
      <c r="V15" s="61">
        <f>SUM(V9:V14)</f>
        <v>-1378872</v>
      </c>
      <c r="W15" s="36"/>
      <c r="X15" s="61">
        <v>-1378360</v>
      </c>
      <c r="Y15" s="36"/>
      <c r="Z15" s="61">
        <v>-1480639</v>
      </c>
    </row>
    <row r="16" spans="1:26" x14ac:dyDescent="0.25">
      <c r="A16" s="35"/>
      <c r="B16" s="34"/>
      <c r="C16" s="35"/>
      <c r="D16" s="34"/>
      <c r="E16" s="35"/>
      <c r="F16" s="34"/>
      <c r="G16" s="35"/>
      <c r="H16" s="34"/>
      <c r="I16" s="35"/>
      <c r="J16" s="34"/>
      <c r="K16" s="35"/>
      <c r="L16" s="34"/>
      <c r="M16" s="35"/>
      <c r="N16" s="34"/>
      <c r="O16" s="35"/>
      <c r="P16" s="34"/>
      <c r="Q16" s="35"/>
      <c r="R16" s="34"/>
      <c r="S16" s="35"/>
      <c r="T16" s="34"/>
      <c r="U16" s="35"/>
      <c r="V16" s="34"/>
      <c r="W16" s="35"/>
      <c r="X16" s="34"/>
      <c r="Y16" s="35"/>
      <c r="Z16" s="34"/>
    </row>
    <row r="17" spans="1:26" ht="12.65" customHeight="1" x14ac:dyDescent="0.25">
      <c r="A17" s="148"/>
      <c r="B17" s="147"/>
      <c r="C17" s="147"/>
      <c r="D17" s="147"/>
      <c r="E17" s="147"/>
      <c r="F17" s="147"/>
      <c r="G17" s="147"/>
      <c r="H17" s="147"/>
      <c r="I17" s="147"/>
      <c r="J17" s="147"/>
      <c r="K17" s="147"/>
      <c r="L17" s="147"/>
      <c r="M17" s="147"/>
      <c r="N17" s="147"/>
      <c r="O17" s="147"/>
      <c r="P17" s="147"/>
      <c r="Q17" s="147"/>
      <c r="R17" s="147"/>
      <c r="S17" s="147"/>
      <c r="T17" s="147"/>
      <c r="U17" s="147"/>
      <c r="V17" s="147"/>
      <c r="W17" s="35"/>
      <c r="X17" s="147"/>
      <c r="Y17" s="35"/>
      <c r="Z17" s="147"/>
    </row>
    <row r="18" spans="1:26" ht="12.65" customHeight="1" x14ac:dyDescent="0.25">
      <c r="A18" s="53" t="s">
        <v>210</v>
      </c>
      <c r="B18" s="151"/>
      <c r="C18" s="151"/>
      <c r="D18" s="151"/>
      <c r="E18" s="151"/>
      <c r="F18" s="151"/>
      <c r="G18" s="151"/>
      <c r="H18" s="151"/>
      <c r="I18" s="151"/>
      <c r="J18" s="151"/>
      <c r="K18" s="151"/>
      <c r="L18" s="151"/>
      <c r="M18" s="151"/>
      <c r="N18" s="151"/>
      <c r="O18" s="151"/>
      <c r="P18" s="147"/>
      <c r="Q18" s="147"/>
      <c r="R18" s="147"/>
      <c r="S18" s="147"/>
      <c r="T18" s="147"/>
      <c r="U18" s="147"/>
      <c r="V18" s="147"/>
      <c r="W18" s="35"/>
      <c r="X18" s="147"/>
      <c r="Y18" s="35"/>
      <c r="Z18" s="147"/>
    </row>
    <row r="19" spans="1:26" x14ac:dyDescent="0.25">
      <c r="A19" s="58" t="s">
        <v>211</v>
      </c>
      <c r="B19" s="156" t="s">
        <v>82</v>
      </c>
      <c r="C19" s="151"/>
      <c r="D19" s="156" t="s">
        <v>82</v>
      </c>
      <c r="E19" s="34"/>
      <c r="F19" s="156" t="s">
        <v>82</v>
      </c>
      <c r="G19" s="34"/>
      <c r="H19" s="156" t="s">
        <v>82</v>
      </c>
      <c r="I19" s="151"/>
      <c r="J19" s="156">
        <v>-275000</v>
      </c>
      <c r="K19" s="34"/>
      <c r="L19" s="156">
        <v>-275000</v>
      </c>
      <c r="M19" s="34"/>
      <c r="N19" s="156">
        <v>-275000</v>
      </c>
      <c r="O19" s="151"/>
      <c r="P19" s="156">
        <v>-400000</v>
      </c>
      <c r="Q19" s="34"/>
      <c r="R19" s="156">
        <v>-400000</v>
      </c>
      <c r="S19" s="151"/>
      <c r="T19" s="156">
        <v>-600000</v>
      </c>
      <c r="U19" s="34"/>
      <c r="V19" s="156">
        <v>-600000</v>
      </c>
      <c r="W19" s="34"/>
      <c r="X19" s="156">
        <v>-600000</v>
      </c>
      <c r="Y19" s="35"/>
      <c r="Z19" s="156">
        <v>-548300</v>
      </c>
    </row>
    <row r="20" spans="1:26" ht="13.4" customHeight="1" x14ac:dyDescent="0.25">
      <c r="A20" s="58" t="s">
        <v>212</v>
      </c>
      <c r="B20" s="56" t="s">
        <v>82</v>
      </c>
      <c r="C20" s="151"/>
      <c r="D20" s="56" t="s">
        <v>82</v>
      </c>
      <c r="E20" s="34"/>
      <c r="F20" s="56">
        <v>-98750</v>
      </c>
      <c r="G20" s="34"/>
      <c r="H20" s="56">
        <v>-153859</v>
      </c>
      <c r="I20" s="151"/>
      <c r="J20" s="56">
        <v>-154000</v>
      </c>
      <c r="K20" s="34"/>
      <c r="L20" s="56">
        <v>-140000</v>
      </c>
      <c r="M20" s="34"/>
      <c r="N20" s="56">
        <v>-124000</v>
      </c>
      <c r="O20" s="151"/>
      <c r="P20" s="56">
        <v>-285000</v>
      </c>
      <c r="Q20" s="34"/>
      <c r="R20" s="56">
        <v>-505209</v>
      </c>
      <c r="S20" s="151"/>
      <c r="T20" s="56">
        <v>-148125</v>
      </c>
      <c r="U20" s="34"/>
      <c r="V20" s="56">
        <v>-1152021</v>
      </c>
      <c r="W20" s="34"/>
      <c r="X20" s="56">
        <v>-1097302</v>
      </c>
      <c r="Y20" s="35"/>
      <c r="Z20" s="56">
        <v>-1098613</v>
      </c>
    </row>
    <row r="21" spans="1:26" ht="16.75" customHeight="1" x14ac:dyDescent="0.25">
      <c r="A21" s="58" t="s">
        <v>213</v>
      </c>
      <c r="B21" s="56" t="s">
        <v>82</v>
      </c>
      <c r="C21" s="151"/>
      <c r="D21" s="56" t="s">
        <v>82</v>
      </c>
      <c r="E21" s="34"/>
      <c r="F21" s="56" t="s">
        <v>82</v>
      </c>
      <c r="G21" s="34"/>
      <c r="H21" s="56" t="s">
        <v>82</v>
      </c>
      <c r="I21" s="151"/>
      <c r="J21" s="56">
        <v>0</v>
      </c>
      <c r="K21" s="34"/>
      <c r="L21" s="56">
        <v>0</v>
      </c>
      <c r="M21" s="34"/>
      <c r="N21" s="56">
        <v>0</v>
      </c>
      <c r="O21" s="151"/>
      <c r="P21" s="56">
        <v>0</v>
      </c>
      <c r="Q21" s="34"/>
      <c r="R21" s="56">
        <v>0</v>
      </c>
      <c r="S21" s="151"/>
      <c r="T21" s="56">
        <v>-300000</v>
      </c>
      <c r="U21" s="34"/>
      <c r="V21" s="56">
        <v>0</v>
      </c>
      <c r="W21" s="34"/>
      <c r="X21" s="56">
        <v>0</v>
      </c>
      <c r="Y21" s="35"/>
      <c r="Z21" s="56">
        <v>0</v>
      </c>
    </row>
    <row r="22" spans="1:26" ht="16.75" customHeight="1" x14ac:dyDescent="0.25">
      <c r="A22" s="58" t="s">
        <v>214</v>
      </c>
      <c r="B22" s="56" t="s">
        <v>82</v>
      </c>
      <c r="C22" s="151"/>
      <c r="D22" s="56">
        <v>-229000</v>
      </c>
      <c r="E22" s="34"/>
      <c r="F22" s="56">
        <v>-140000</v>
      </c>
      <c r="G22" s="34"/>
      <c r="H22" s="56">
        <v>-294200</v>
      </c>
      <c r="I22" s="151"/>
      <c r="J22" s="56">
        <v>-77507</v>
      </c>
      <c r="K22" s="34"/>
      <c r="L22" s="56">
        <v>-260809</v>
      </c>
      <c r="M22" s="34"/>
      <c r="N22" s="56">
        <v>-476037</v>
      </c>
      <c r="O22" s="151"/>
      <c r="P22" s="56">
        <v>-147414</v>
      </c>
      <c r="Q22" s="34"/>
      <c r="R22" s="56">
        <v>-116015</v>
      </c>
      <c r="S22" s="151"/>
      <c r="T22" s="56">
        <v>-422358</v>
      </c>
      <c r="U22" s="34"/>
      <c r="V22" s="56">
        <v>0</v>
      </c>
      <c r="W22" s="34"/>
      <c r="X22" s="56">
        <v>0</v>
      </c>
      <c r="Z22" s="56">
        <v>0</v>
      </c>
    </row>
    <row r="23" spans="1:26" ht="16.75" customHeight="1" x14ac:dyDescent="0.25">
      <c r="A23" s="58" t="s">
        <v>215</v>
      </c>
      <c r="B23" s="56" t="s">
        <v>82</v>
      </c>
      <c r="C23" s="151"/>
      <c r="D23" s="56" t="s">
        <v>82</v>
      </c>
      <c r="E23" s="34"/>
      <c r="F23" s="56" t="s">
        <v>82</v>
      </c>
      <c r="G23" s="34"/>
      <c r="H23" s="56" t="s">
        <v>82</v>
      </c>
      <c r="I23" s="151"/>
      <c r="J23" s="56">
        <v>-11500</v>
      </c>
      <c r="K23" s="34"/>
      <c r="L23" s="56">
        <v>-10088</v>
      </c>
      <c r="M23" s="34"/>
      <c r="N23" s="56">
        <v>-7541</v>
      </c>
      <c r="O23" s="151"/>
      <c r="P23" s="56">
        <v>-7015</v>
      </c>
      <c r="Q23" s="34"/>
      <c r="R23" s="56">
        <v>-14361</v>
      </c>
      <c r="S23" s="151"/>
      <c r="T23" s="56">
        <v>-11694</v>
      </c>
      <c r="U23" s="34"/>
      <c r="V23" s="56">
        <v>-12835</v>
      </c>
      <c r="W23" s="34"/>
      <c r="X23" s="56">
        <v>-8063</v>
      </c>
      <c r="Z23" s="56">
        <v>-7076</v>
      </c>
    </row>
    <row r="24" spans="1:26" ht="16.75" customHeight="1" x14ac:dyDescent="0.25">
      <c r="A24" s="58"/>
      <c r="B24" s="159"/>
      <c r="C24" s="151"/>
      <c r="D24" s="159"/>
      <c r="E24" s="34"/>
      <c r="F24" s="159"/>
      <c r="G24" s="34"/>
      <c r="H24" s="159"/>
      <c r="I24" s="151"/>
      <c r="J24" s="159"/>
      <c r="K24" s="34"/>
      <c r="L24" s="159"/>
      <c r="M24" s="34"/>
      <c r="N24" s="159"/>
      <c r="O24" s="151"/>
      <c r="P24" s="159"/>
      <c r="Q24" s="34"/>
      <c r="R24" s="159"/>
      <c r="S24" s="151"/>
      <c r="T24" s="159"/>
      <c r="U24" s="34"/>
      <c r="V24" s="159"/>
      <c r="W24" s="34"/>
      <c r="X24" s="159"/>
      <c r="Z24" s="159"/>
    </row>
    <row r="25" spans="1:26" ht="16.75" customHeight="1" x14ac:dyDescent="0.25">
      <c r="A25" s="58" t="s">
        <v>216</v>
      </c>
      <c r="B25" s="56" t="s">
        <v>82</v>
      </c>
      <c r="C25" s="151"/>
      <c r="D25" s="56" t="s">
        <v>82</v>
      </c>
      <c r="E25" s="34"/>
      <c r="F25" s="56" t="s">
        <v>82</v>
      </c>
      <c r="G25" s="34"/>
      <c r="H25" s="56" t="s">
        <v>82</v>
      </c>
      <c r="I25" s="151"/>
      <c r="J25" s="56" t="s">
        <v>82</v>
      </c>
      <c r="K25" s="34"/>
      <c r="L25" s="155">
        <v>2.11</v>
      </c>
      <c r="M25" s="157"/>
      <c r="N25" s="155">
        <v>3.37</v>
      </c>
      <c r="O25" s="151"/>
      <c r="P25" s="155">
        <v>2.71</v>
      </c>
      <c r="Q25" s="157"/>
      <c r="R25" s="155">
        <v>2.71</v>
      </c>
      <c r="S25" s="192"/>
      <c r="T25" s="155">
        <v>3.52</v>
      </c>
      <c r="U25" s="34"/>
      <c r="V25" s="155">
        <v>3.72</v>
      </c>
      <c r="W25" s="157"/>
      <c r="X25" s="155">
        <v>4.2300000000000004</v>
      </c>
      <c r="Z25" s="155">
        <v>3.9</v>
      </c>
    </row>
    <row r="26" spans="1:26" ht="16.75" customHeight="1" x14ac:dyDescent="0.25">
      <c r="A26" s="58" t="s">
        <v>217</v>
      </c>
      <c r="B26" s="55" t="s">
        <v>82</v>
      </c>
      <c r="C26" s="151"/>
      <c r="D26" s="55" t="s">
        <v>82</v>
      </c>
      <c r="E26" s="34"/>
      <c r="F26" s="55" t="s">
        <v>82</v>
      </c>
      <c r="G26" s="34"/>
      <c r="H26" s="55" t="s">
        <v>82</v>
      </c>
      <c r="I26" s="151"/>
      <c r="J26" s="55" t="s">
        <v>82</v>
      </c>
      <c r="K26" s="34"/>
      <c r="L26" s="158">
        <v>1.19</v>
      </c>
      <c r="M26" s="157"/>
      <c r="N26" s="158">
        <v>2.37</v>
      </c>
      <c r="O26" s="151"/>
      <c r="P26" s="158">
        <v>1.46</v>
      </c>
      <c r="Q26" s="157"/>
      <c r="R26" s="158">
        <v>1.7</v>
      </c>
      <c r="S26" s="192"/>
      <c r="T26" s="158">
        <v>2.12</v>
      </c>
      <c r="U26" s="34"/>
      <c r="V26" s="158">
        <v>2.16</v>
      </c>
      <c r="W26" s="157"/>
      <c r="X26" s="158">
        <v>2.42</v>
      </c>
      <c r="Z26" s="158">
        <v>2.4900000000000002</v>
      </c>
    </row>
    <row r="27" spans="1:26" ht="16.75" customHeight="1" x14ac:dyDescent="0.25"/>
    <row r="28" spans="1:26" ht="16.75" customHeight="1" x14ac:dyDescent="0.25"/>
    <row r="29" spans="1:26" ht="16.75" customHeight="1" x14ac:dyDescent="0.25"/>
    <row r="30" spans="1:26" ht="16.75" customHeight="1" x14ac:dyDescent="0.25"/>
    <row r="31" spans="1:26" ht="16.75" customHeight="1" x14ac:dyDescent="0.25">
      <c r="A31" s="201" t="s">
        <v>22</v>
      </c>
      <c r="B31" s="201"/>
      <c r="C31" s="201"/>
      <c r="D31" s="201"/>
      <c r="E31" s="201"/>
      <c r="F31" s="201"/>
      <c r="G31" s="201"/>
      <c r="H31" s="201"/>
      <c r="I31" s="201"/>
      <c r="J31" s="201"/>
      <c r="K31" s="201"/>
      <c r="L31" s="201"/>
      <c r="M31" s="201"/>
      <c r="N31" s="201"/>
      <c r="O31" s="201"/>
      <c r="P31" s="201"/>
      <c r="Q31" s="201"/>
      <c r="R31" s="201"/>
      <c r="S31" s="201"/>
      <c r="T31" s="201"/>
    </row>
    <row r="32" spans="1:26"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sheetData>
  <mergeCells count="3">
    <mergeCell ref="A1:A3"/>
    <mergeCell ref="A4:A5"/>
    <mergeCell ref="A31:T31"/>
  </mergeCells>
  <pageMargins left="0.7" right="0.7" top="0.75" bottom="0.75" header="0.3" footer="0.3"/>
  <pageSetup scale="55"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86FCE-6A95-43F6-A0C5-02C589366BAA}">
  <sheetPr>
    <tabColor rgb="FF00B0F0"/>
  </sheetPr>
  <dimension ref="A1:N92"/>
  <sheetViews>
    <sheetView zoomScaleNormal="100" zoomScaleSheetLayoutView="100" workbookViewId="0">
      <pane xSplit="1" ySplit="7" topLeftCell="B8" activePane="bottomRight" state="frozen"/>
      <selection pane="topRight" activeCell="H17" sqref="H17"/>
      <selection pane="bottomLeft" activeCell="H17" sqref="H17"/>
      <selection pane="bottomRight" activeCell="A6" sqref="A6"/>
    </sheetView>
  </sheetViews>
  <sheetFormatPr defaultColWidth="13.1796875" defaultRowHeight="12.5" x14ac:dyDescent="0.25"/>
  <cols>
    <col min="1" max="1" width="62.45312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54296875" style="15" customWidth="1"/>
    <col min="14" max="14" width="9.26953125" style="15" customWidth="1"/>
    <col min="15" max="18" width="20.1796875" style="15" customWidth="1"/>
    <col min="19" max="16384" width="13.1796875" style="15"/>
  </cols>
  <sheetData>
    <row r="1" spans="1:14" ht="16.75" customHeight="1" x14ac:dyDescent="0.25">
      <c r="A1" s="208" t="s">
        <v>0</v>
      </c>
    </row>
    <row r="2" spans="1:14" ht="16.75" customHeight="1" x14ac:dyDescent="0.25">
      <c r="A2" s="208"/>
    </row>
    <row r="3" spans="1:14" ht="16.75" customHeight="1" x14ac:dyDescent="0.25">
      <c r="A3" s="208"/>
    </row>
    <row r="4" spans="1:14" ht="16.75" customHeight="1" x14ac:dyDescent="0.25">
      <c r="A4" s="204" t="s">
        <v>76</v>
      </c>
      <c r="B4" s="35"/>
      <c r="C4" s="35"/>
      <c r="D4" s="35"/>
      <c r="E4" s="35"/>
      <c r="F4" s="35"/>
      <c r="G4" s="35"/>
      <c r="H4" s="35"/>
      <c r="I4" s="35"/>
      <c r="J4" s="35"/>
      <c r="K4" s="35"/>
      <c r="L4" s="35"/>
      <c r="M4" s="35"/>
      <c r="N4" s="35"/>
    </row>
    <row r="5" spans="1:14" ht="16.75" customHeight="1" x14ac:dyDescent="0.25">
      <c r="A5" s="204"/>
      <c r="B5" s="35"/>
      <c r="C5" s="35"/>
      <c r="D5" s="35"/>
      <c r="E5" s="35"/>
      <c r="F5" s="35"/>
      <c r="G5" s="35"/>
      <c r="H5" s="35"/>
      <c r="I5" s="35"/>
      <c r="J5" s="35"/>
      <c r="K5" s="35"/>
      <c r="L5" s="35"/>
      <c r="M5" s="35"/>
      <c r="N5" s="35"/>
    </row>
    <row r="6" spans="1:14" ht="16.75" customHeight="1" x14ac:dyDescent="0.25">
      <c r="A6" s="35"/>
      <c r="B6" s="16" t="s">
        <v>8</v>
      </c>
      <c r="C6" s="17"/>
      <c r="D6" s="16" t="s">
        <v>9</v>
      </c>
      <c r="E6" s="17"/>
      <c r="F6" s="16" t="s">
        <v>10</v>
      </c>
      <c r="G6" s="17"/>
      <c r="H6" s="16" t="s">
        <v>11</v>
      </c>
      <c r="I6" s="17"/>
      <c r="J6" s="16" t="s">
        <v>12</v>
      </c>
      <c r="K6" s="17"/>
      <c r="L6" s="16" t="s">
        <v>13</v>
      </c>
      <c r="M6" s="17"/>
      <c r="N6" s="16" t="s">
        <v>204</v>
      </c>
    </row>
    <row r="7" spans="1:14" ht="16.75" customHeight="1" x14ac:dyDescent="0.25">
      <c r="A7" s="35"/>
      <c r="B7" s="49" t="s">
        <v>14</v>
      </c>
      <c r="C7" s="17"/>
      <c r="D7" s="49" t="s">
        <v>14</v>
      </c>
      <c r="E7" s="17"/>
      <c r="F7" s="49" t="s">
        <v>14</v>
      </c>
      <c r="G7" s="17"/>
      <c r="H7" s="49" t="s">
        <v>14</v>
      </c>
      <c r="I7" s="17"/>
      <c r="J7" s="49" t="s">
        <v>14</v>
      </c>
      <c r="K7" s="17"/>
      <c r="L7" s="49" t="s">
        <v>14</v>
      </c>
      <c r="M7" s="17"/>
      <c r="N7" s="49" t="s">
        <v>14</v>
      </c>
    </row>
    <row r="8" spans="1:14" ht="16.75" customHeight="1" x14ac:dyDescent="0.25">
      <c r="A8" s="53" t="s">
        <v>77</v>
      </c>
      <c r="B8" s="62"/>
      <c r="C8" s="34"/>
      <c r="D8" s="62"/>
      <c r="E8" s="34"/>
      <c r="F8" s="62"/>
      <c r="G8" s="34"/>
      <c r="H8" s="62"/>
      <c r="I8" s="34"/>
      <c r="J8" s="62"/>
      <c r="K8" s="34"/>
      <c r="L8" s="62"/>
      <c r="M8" s="34"/>
      <c r="N8" s="62"/>
    </row>
    <row r="9" spans="1:14" ht="16.75" customHeight="1" x14ac:dyDescent="0.25">
      <c r="A9" s="53" t="s">
        <v>78</v>
      </c>
      <c r="B9" s="67"/>
      <c r="C9" s="34"/>
      <c r="D9" s="67"/>
      <c r="E9" s="34"/>
      <c r="F9" s="67"/>
      <c r="G9" s="34"/>
      <c r="H9" s="67"/>
      <c r="I9" s="34"/>
      <c r="J9" s="67"/>
      <c r="K9" s="34"/>
      <c r="L9" s="67"/>
      <c r="M9" s="34"/>
      <c r="N9" s="67"/>
    </row>
    <row r="10" spans="1:14" ht="13.4" customHeight="1" x14ac:dyDescent="0.25">
      <c r="A10" s="51" t="s">
        <v>79</v>
      </c>
      <c r="B10" s="65">
        <v>318.18799999999999</v>
      </c>
      <c r="C10" s="34"/>
      <c r="D10" s="65">
        <v>410.8</v>
      </c>
      <c r="E10" s="34"/>
      <c r="F10" s="65">
        <v>444</v>
      </c>
      <c r="G10" s="34"/>
      <c r="H10" s="65">
        <v>417.9</v>
      </c>
      <c r="I10" s="34"/>
      <c r="J10" s="65">
        <v>421.8</v>
      </c>
      <c r="K10" s="34"/>
      <c r="L10" s="65">
        <v>526.952</v>
      </c>
      <c r="M10" s="34"/>
      <c r="N10" s="65">
        <v>578.43100000000004</v>
      </c>
    </row>
    <row r="11" spans="1:14" ht="13.4" customHeight="1" x14ac:dyDescent="0.25">
      <c r="A11" s="51" t="s">
        <v>80</v>
      </c>
      <c r="B11" s="63">
        <v>270.42500000000001</v>
      </c>
      <c r="C11" s="34"/>
      <c r="D11" s="63">
        <v>320.5</v>
      </c>
      <c r="E11" s="34"/>
      <c r="F11" s="63">
        <v>325.89999999999998</v>
      </c>
      <c r="G11" s="34"/>
      <c r="H11" s="63">
        <v>275.2</v>
      </c>
      <c r="I11" s="34"/>
      <c r="J11" s="63">
        <v>275.5</v>
      </c>
      <c r="K11" s="34"/>
      <c r="L11" s="63">
        <v>329.59</v>
      </c>
      <c r="M11" s="34"/>
      <c r="N11" s="63">
        <v>346.9</v>
      </c>
    </row>
    <row r="12" spans="1:14" ht="13.4" customHeight="1" x14ac:dyDescent="0.25">
      <c r="A12" s="57" t="s">
        <v>81</v>
      </c>
      <c r="B12" s="109" t="s">
        <v>82</v>
      </c>
      <c r="C12" s="34"/>
      <c r="D12" s="66">
        <v>-1.3</v>
      </c>
      <c r="E12" s="34"/>
      <c r="F12" s="66">
        <v>-1</v>
      </c>
      <c r="G12" s="34"/>
      <c r="H12" s="66">
        <v>-1</v>
      </c>
      <c r="I12" s="34"/>
      <c r="J12" s="66">
        <v>-1.3</v>
      </c>
      <c r="K12" s="34"/>
      <c r="L12" s="66">
        <v>-0.9</v>
      </c>
      <c r="M12" s="34"/>
      <c r="N12" s="66">
        <v>-0.6</v>
      </c>
    </row>
    <row r="13" spans="1:14" ht="13.4" customHeight="1" x14ac:dyDescent="0.25">
      <c r="A13" s="51" t="s">
        <v>83</v>
      </c>
      <c r="B13" s="64">
        <v>588.61300000000006</v>
      </c>
      <c r="C13" s="34"/>
      <c r="D13" s="64">
        <v>730</v>
      </c>
      <c r="E13" s="34"/>
      <c r="F13" s="64">
        <f>SUM(F10:F12)</f>
        <v>768.9</v>
      </c>
      <c r="G13" s="34"/>
      <c r="H13" s="64">
        <f>SUM(H10:H12)</f>
        <v>692.09999999999991</v>
      </c>
      <c r="I13" s="34"/>
      <c r="J13" s="64">
        <f>SUM(J10:J12)</f>
        <v>696</v>
      </c>
      <c r="K13" s="34"/>
      <c r="L13" s="64">
        <v>855.6</v>
      </c>
      <c r="M13" s="34"/>
      <c r="N13" s="64">
        <v>924.73099999999999</v>
      </c>
    </row>
    <row r="14" spans="1:14" ht="13.4" customHeight="1" x14ac:dyDescent="0.25">
      <c r="A14" s="51"/>
      <c r="B14" s="52"/>
      <c r="C14" s="52"/>
      <c r="D14" s="52"/>
      <c r="E14" s="34"/>
      <c r="F14" s="52"/>
      <c r="G14" s="34"/>
      <c r="H14" s="52"/>
      <c r="I14" s="34"/>
      <c r="J14" s="52"/>
      <c r="K14" s="34"/>
      <c r="L14" s="52"/>
      <c r="M14" s="34"/>
      <c r="N14" s="52"/>
    </row>
    <row r="15" spans="1:14" x14ac:dyDescent="0.25">
      <c r="A15" s="35"/>
      <c r="B15" s="34"/>
      <c r="C15" s="34"/>
      <c r="D15" s="34"/>
      <c r="E15" s="35"/>
      <c r="F15" s="34"/>
      <c r="G15" s="35"/>
      <c r="H15" s="34"/>
      <c r="I15" s="35"/>
      <c r="J15" s="34"/>
      <c r="K15" s="35"/>
      <c r="L15" s="34"/>
      <c r="M15" s="35"/>
      <c r="N15" s="34"/>
    </row>
    <row r="16" spans="1:14" ht="13.5" x14ac:dyDescent="0.25">
      <c r="A16" s="210"/>
      <c r="B16" s="201"/>
      <c r="C16" s="201"/>
      <c r="D16" s="201"/>
      <c r="E16" s="201"/>
      <c r="F16" s="201"/>
      <c r="G16" s="201"/>
      <c r="H16" s="201"/>
      <c r="I16" s="147"/>
      <c r="J16" s="147"/>
      <c r="K16" s="147"/>
      <c r="L16" s="147"/>
      <c r="M16" s="147"/>
      <c r="N16" s="147"/>
    </row>
    <row r="17" spans="1:14" x14ac:dyDescent="0.25">
      <c r="A17" s="35"/>
      <c r="B17" s="34"/>
      <c r="C17" s="34"/>
      <c r="D17" s="34"/>
      <c r="E17" s="35"/>
      <c r="F17" s="34"/>
      <c r="G17" s="35"/>
      <c r="H17" s="34"/>
      <c r="I17" s="35"/>
      <c r="J17" s="34"/>
      <c r="K17" s="35"/>
      <c r="L17" s="34"/>
      <c r="M17" s="35"/>
      <c r="N17" s="34"/>
    </row>
    <row r="18" spans="1:14" ht="13.4" customHeight="1" x14ac:dyDescent="0.25">
      <c r="A18" s="201" t="s">
        <v>22</v>
      </c>
      <c r="B18" s="201"/>
      <c r="C18" s="201"/>
      <c r="D18" s="201"/>
      <c r="E18" s="201"/>
      <c r="F18" s="201"/>
      <c r="G18" s="201"/>
      <c r="H18" s="201"/>
      <c r="I18" s="147"/>
      <c r="J18" s="147"/>
      <c r="K18" s="147"/>
      <c r="L18" s="147"/>
      <c r="M18" s="147"/>
      <c r="N18" s="147"/>
    </row>
    <row r="19" spans="1:14" ht="16.75" customHeight="1" x14ac:dyDescent="0.25">
      <c r="A19" s="35"/>
      <c r="B19" s="35"/>
      <c r="C19" s="35"/>
      <c r="D19" s="35"/>
      <c r="E19" s="35"/>
      <c r="F19" s="35"/>
      <c r="G19" s="35"/>
      <c r="H19" s="35"/>
      <c r="I19" s="35"/>
      <c r="J19" s="35"/>
      <c r="K19" s="35"/>
      <c r="L19" s="35"/>
      <c r="M19" s="35"/>
      <c r="N19" s="35"/>
    </row>
    <row r="20" spans="1:14" ht="16.75" customHeight="1" x14ac:dyDescent="0.25"/>
    <row r="21" spans="1:14" ht="16.75" customHeight="1" x14ac:dyDescent="0.25"/>
    <row r="22" spans="1:14" ht="16.75" customHeight="1" x14ac:dyDescent="0.25"/>
    <row r="23" spans="1:14" ht="16.75" customHeight="1" x14ac:dyDescent="0.25"/>
    <row r="24" spans="1:14" ht="16.75" customHeight="1" x14ac:dyDescent="0.25"/>
    <row r="25" spans="1:14" ht="16.75" customHeight="1" x14ac:dyDescent="0.25"/>
    <row r="26" spans="1:14" ht="16.75" customHeight="1" x14ac:dyDescent="0.25"/>
    <row r="27" spans="1:14" ht="16.75" customHeight="1" x14ac:dyDescent="0.25"/>
    <row r="28" spans="1:14" ht="16.75" customHeight="1" x14ac:dyDescent="0.25"/>
    <row r="29" spans="1:14" ht="16.75" customHeight="1" x14ac:dyDescent="0.25"/>
    <row r="30" spans="1:14" ht="16.75" customHeight="1" x14ac:dyDescent="0.25"/>
    <row r="31" spans="1:14" ht="16.75" customHeight="1" x14ac:dyDescent="0.25"/>
    <row r="32" spans="1:14"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sheetData>
  <mergeCells count="4">
    <mergeCell ref="A1:A3"/>
    <mergeCell ref="A4:A5"/>
    <mergeCell ref="A18:H18"/>
    <mergeCell ref="A16:H16"/>
  </mergeCells>
  <pageMargins left="0.7" right="0.7" top="0.75" bottom="0.75" header="0.3" footer="0.3"/>
  <pageSetup scale="71" orientation="landscape"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EF15-BA10-4125-9905-AB7734AEB579}">
  <sheetPr>
    <tabColor rgb="FF00B0F0"/>
    <pageSetUpPr fitToPage="1"/>
  </sheetPr>
  <dimension ref="A1:K145"/>
  <sheetViews>
    <sheetView zoomScale="130" zoomScaleNormal="130" workbookViewId="0">
      <pane xSplit="1" ySplit="7" topLeftCell="C22" activePane="bottomRight" state="frozen"/>
      <selection pane="topRight"/>
      <selection pane="bottomLeft"/>
      <selection pane="bottomRight" activeCell="L28" sqref="L28"/>
    </sheetView>
  </sheetViews>
  <sheetFormatPr defaultColWidth="13.7265625" defaultRowHeight="12.5" x14ac:dyDescent="0.25"/>
  <cols>
    <col min="1" max="1" width="63" customWidth="1"/>
    <col min="2" max="2" width="0" hidden="1" customWidth="1"/>
    <col min="3" max="3" width="8.7265625" customWidth="1"/>
    <col min="4" max="4" width="0" hidden="1" customWidth="1"/>
    <col min="5" max="5" width="8.7265625" customWidth="1"/>
    <col min="6" max="6" width="0" hidden="1" customWidth="1"/>
    <col min="7" max="7" width="7.81640625" customWidth="1"/>
    <col min="8" max="8" width="0" hidden="1" customWidth="1"/>
    <col min="9" max="11" width="8.7265625" customWidth="1"/>
  </cols>
  <sheetData>
    <row r="1" spans="1:11" ht="16.75" customHeight="1" x14ac:dyDescent="0.25">
      <c r="A1" s="199" t="s">
        <v>0</v>
      </c>
    </row>
    <row r="2" spans="1:11" ht="16.75" customHeight="1" x14ac:dyDescent="0.25">
      <c r="A2" s="198"/>
    </row>
    <row r="3" spans="1:11" ht="16.75" customHeight="1" x14ac:dyDescent="0.25">
      <c r="A3" s="198"/>
    </row>
    <row r="4" spans="1:11" ht="16.75" customHeight="1" x14ac:dyDescent="0.25">
      <c r="A4" s="211" t="s">
        <v>84</v>
      </c>
    </row>
    <row r="5" spans="1:11" ht="16.75" customHeight="1" x14ac:dyDescent="0.25">
      <c r="A5" s="198"/>
    </row>
    <row r="6" spans="1:11" ht="16.75" customHeight="1" x14ac:dyDescent="0.25">
      <c r="B6" s="138"/>
      <c r="C6" s="83" t="s">
        <v>9</v>
      </c>
      <c r="D6" s="138"/>
      <c r="E6" s="83" t="s">
        <v>10</v>
      </c>
      <c r="F6" s="138"/>
      <c r="G6" s="83" t="s">
        <v>11</v>
      </c>
      <c r="H6" s="138"/>
      <c r="I6" s="83" t="s">
        <v>12</v>
      </c>
      <c r="J6" s="83" t="s">
        <v>13</v>
      </c>
      <c r="K6" s="83" t="s">
        <v>204</v>
      </c>
    </row>
    <row r="7" spans="1:11" ht="16.75" customHeight="1" x14ac:dyDescent="0.25">
      <c r="B7" s="138"/>
      <c r="C7" s="84" t="s">
        <v>14</v>
      </c>
      <c r="D7" s="138"/>
      <c r="E7" s="84" t="s">
        <v>14</v>
      </c>
      <c r="F7" s="138"/>
      <c r="G7" s="84" t="s">
        <v>14</v>
      </c>
      <c r="H7" s="138"/>
      <c r="I7" s="84" t="s">
        <v>14</v>
      </c>
      <c r="J7" s="84" t="s">
        <v>14</v>
      </c>
      <c r="K7" s="84" t="s">
        <v>14</v>
      </c>
    </row>
    <row r="8" spans="1:11" ht="24.25" customHeight="1" x14ac:dyDescent="0.25">
      <c r="A8" s="85" t="s">
        <v>85</v>
      </c>
      <c r="B8" s="138"/>
      <c r="C8" s="86"/>
      <c r="D8" s="138"/>
      <c r="E8" s="86"/>
      <c r="F8" s="138"/>
      <c r="G8" s="86"/>
      <c r="H8" s="138"/>
      <c r="I8" s="107"/>
      <c r="J8" s="107"/>
      <c r="K8" s="107"/>
    </row>
    <row r="9" spans="1:11" ht="13.4" customHeight="1" x14ac:dyDescent="0.25">
      <c r="A9" s="87" t="s">
        <v>86</v>
      </c>
      <c r="B9" s="138"/>
      <c r="C9" s="88"/>
      <c r="D9" s="138"/>
      <c r="E9" s="88"/>
      <c r="F9" s="138"/>
      <c r="G9" s="88"/>
      <c r="H9" s="138"/>
      <c r="I9" s="108"/>
      <c r="J9" s="108"/>
      <c r="K9" s="108"/>
    </row>
    <row r="10" spans="1:11" ht="13.4" customHeight="1" x14ac:dyDescent="0.25">
      <c r="A10" s="89" t="s">
        <v>16</v>
      </c>
      <c r="B10" s="138"/>
      <c r="C10" s="94">
        <v>1499141</v>
      </c>
      <c r="D10" s="138"/>
      <c r="E10" s="94">
        <v>1508322</v>
      </c>
      <c r="F10" s="138"/>
      <c r="G10" s="94">
        <v>1337291</v>
      </c>
      <c r="H10" s="138"/>
      <c r="I10" s="94">
        <v>1428255</v>
      </c>
      <c r="J10" s="94">
        <v>1514909</v>
      </c>
      <c r="K10" s="94">
        <v>1613887</v>
      </c>
    </row>
    <row r="11" spans="1:11" ht="13.4" customHeight="1" x14ac:dyDescent="0.25">
      <c r="A11" s="90" t="s">
        <v>17</v>
      </c>
      <c r="B11" s="138"/>
      <c r="C11" s="91">
        <v>0.11</v>
      </c>
      <c r="D11" s="138"/>
      <c r="E11" s="91">
        <v>6.8264822390000004E-3</v>
      </c>
      <c r="F11" s="138"/>
      <c r="G11" s="91">
        <v>-0.11</v>
      </c>
      <c r="H11" s="138"/>
      <c r="I11" s="91">
        <v>7.0000000000000007E-2</v>
      </c>
      <c r="J11" s="91">
        <v>0.06</v>
      </c>
      <c r="K11" s="91">
        <v>7.0000000000000007E-2</v>
      </c>
    </row>
    <row r="12" spans="1:11" ht="13.4" customHeight="1" x14ac:dyDescent="0.25">
      <c r="A12" s="90" t="s">
        <v>18</v>
      </c>
      <c r="B12" s="138"/>
      <c r="C12" s="91">
        <v>-0.02</v>
      </c>
      <c r="D12" s="138"/>
      <c r="E12" s="91">
        <v>0.02</v>
      </c>
      <c r="F12" s="138"/>
      <c r="G12" s="88" t="s">
        <v>87</v>
      </c>
      <c r="H12" s="138"/>
      <c r="I12" s="91">
        <v>-0.03</v>
      </c>
      <c r="J12" s="91">
        <v>0.01</v>
      </c>
      <c r="K12" s="91">
        <v>0.02</v>
      </c>
    </row>
    <row r="13" spans="1:11" ht="13.4" customHeight="1" x14ac:dyDescent="0.25">
      <c r="A13" s="90" t="s">
        <v>19</v>
      </c>
      <c r="B13" s="138"/>
      <c r="C13" s="91">
        <v>0.09</v>
      </c>
      <c r="D13" s="138"/>
      <c r="E13" s="91">
        <v>0.03</v>
      </c>
      <c r="F13" s="138"/>
      <c r="G13" s="91">
        <v>-0.1</v>
      </c>
      <c r="H13" s="138"/>
      <c r="I13" s="91">
        <v>0.04</v>
      </c>
      <c r="J13" s="91">
        <v>7.0000000000000007E-2</v>
      </c>
      <c r="K13" s="91">
        <v>0.09</v>
      </c>
    </row>
    <row r="14" spans="1:11" ht="13.4" customHeight="1" x14ac:dyDescent="0.25">
      <c r="A14" s="90" t="s">
        <v>20</v>
      </c>
      <c r="B14" s="138"/>
      <c r="C14" s="91">
        <v>0</v>
      </c>
      <c r="D14" s="138"/>
      <c r="E14" s="91">
        <v>0</v>
      </c>
      <c r="F14" s="138"/>
      <c r="G14" s="91">
        <v>0</v>
      </c>
      <c r="H14" s="138"/>
      <c r="I14" s="91">
        <v>-0.03</v>
      </c>
      <c r="J14" s="91">
        <v>-0.02</v>
      </c>
      <c r="K14" s="91">
        <v>0</v>
      </c>
    </row>
    <row r="15" spans="1:11" ht="13.4" customHeight="1" x14ac:dyDescent="0.25">
      <c r="A15" s="90" t="s">
        <v>21</v>
      </c>
      <c r="B15" s="138"/>
      <c r="C15" s="92">
        <v>0.09</v>
      </c>
      <c r="D15" s="138"/>
      <c r="E15" s="92">
        <v>0.03</v>
      </c>
      <c r="F15" s="138"/>
      <c r="G15" s="92">
        <v>-0.1</v>
      </c>
      <c r="H15" s="138"/>
      <c r="I15" s="92">
        <v>0.01</v>
      </c>
      <c r="J15" s="92">
        <v>0.05</v>
      </c>
      <c r="K15" s="92">
        <v>0.09</v>
      </c>
    </row>
    <row r="16" spans="1:11" ht="7.5" customHeight="1" x14ac:dyDescent="0.25">
      <c r="C16" s="139"/>
      <c r="E16" s="139"/>
      <c r="G16" s="139"/>
      <c r="I16" s="139"/>
      <c r="J16" s="139"/>
      <c r="K16" s="139"/>
    </row>
    <row r="17" spans="1:11" ht="13.4" customHeight="1" x14ac:dyDescent="0.25">
      <c r="A17" s="87" t="s">
        <v>88</v>
      </c>
      <c r="B17" s="138"/>
      <c r="C17" s="93"/>
      <c r="D17" s="138"/>
      <c r="E17" s="93"/>
      <c r="F17" s="138"/>
      <c r="G17" s="93"/>
      <c r="H17" s="138"/>
      <c r="I17" s="93"/>
      <c r="J17" s="93"/>
      <c r="K17" s="93"/>
    </row>
    <row r="18" spans="1:11" ht="13.4" customHeight="1" x14ac:dyDescent="0.25">
      <c r="A18" s="89" t="s">
        <v>16</v>
      </c>
      <c r="B18" s="138"/>
      <c r="C18" s="94">
        <v>410776</v>
      </c>
      <c r="D18" s="138"/>
      <c r="E18" s="94">
        <v>443987</v>
      </c>
      <c r="F18" s="138"/>
      <c r="G18" s="94">
        <v>417921</v>
      </c>
      <c r="H18" s="138"/>
      <c r="I18" s="94">
        <v>421766</v>
      </c>
      <c r="J18" s="94">
        <v>526952</v>
      </c>
      <c r="K18" s="94">
        <v>578431</v>
      </c>
    </row>
    <row r="19" spans="1:11" ht="13.4" customHeight="1" x14ac:dyDescent="0.25">
      <c r="A19" s="90" t="s">
        <v>17</v>
      </c>
      <c r="B19" s="138"/>
      <c r="C19" s="91">
        <v>0.28999999999999998</v>
      </c>
      <c r="D19" s="138"/>
      <c r="E19" s="91">
        <v>0.08</v>
      </c>
      <c r="F19" s="138"/>
      <c r="G19" s="91">
        <v>-0.06</v>
      </c>
      <c r="H19" s="138"/>
      <c r="I19" s="91">
        <v>9.2027182235834594E-3</v>
      </c>
      <c r="J19" s="91">
        <v>0.249394213853179</v>
      </c>
      <c r="K19" s="91">
        <v>9.7688214486328903E-2</v>
      </c>
    </row>
    <row r="20" spans="1:11" ht="13.4" customHeight="1" x14ac:dyDescent="0.25">
      <c r="A20" s="90" t="s">
        <v>18</v>
      </c>
      <c r="B20" s="138"/>
      <c r="C20" s="91">
        <v>-0.11</v>
      </c>
      <c r="D20" s="138"/>
      <c r="E20" s="91">
        <v>0.05</v>
      </c>
      <c r="F20" s="138"/>
      <c r="G20" s="88" t="s">
        <v>89</v>
      </c>
      <c r="H20" s="138"/>
      <c r="I20" s="91">
        <v>-7.0000000000000007E-2</v>
      </c>
      <c r="J20" s="91">
        <v>0.08</v>
      </c>
      <c r="K20" s="91">
        <v>0.08</v>
      </c>
    </row>
    <row r="21" spans="1:11" ht="13.4" customHeight="1" x14ac:dyDescent="0.25">
      <c r="A21" s="90" t="s">
        <v>19</v>
      </c>
      <c r="B21" s="138"/>
      <c r="C21" s="91">
        <v>0.18</v>
      </c>
      <c r="D21" s="138"/>
      <c r="E21" s="91">
        <v>0.13</v>
      </c>
      <c r="F21" s="138"/>
      <c r="G21" s="91">
        <v>-0.03</v>
      </c>
      <c r="H21" s="138"/>
      <c r="I21" s="91">
        <v>-0.06</v>
      </c>
      <c r="J21" s="91">
        <v>0.33</v>
      </c>
      <c r="K21" s="91">
        <v>0.18</v>
      </c>
    </row>
    <row r="22" spans="1:11" ht="13.4" customHeight="1" x14ac:dyDescent="0.25">
      <c r="A22" s="90" t="s">
        <v>20</v>
      </c>
      <c r="B22" s="138"/>
      <c r="C22" s="91">
        <v>0</v>
      </c>
      <c r="D22" s="138"/>
      <c r="E22" s="91">
        <v>0</v>
      </c>
      <c r="F22" s="138"/>
      <c r="G22" s="91">
        <v>-0.02</v>
      </c>
      <c r="H22" s="138"/>
      <c r="I22" s="91">
        <v>-0.01</v>
      </c>
      <c r="J22" s="91">
        <v>-0.01</v>
      </c>
      <c r="K22" s="91">
        <v>-0.01</v>
      </c>
    </row>
    <row r="23" spans="1:11" ht="13.4" customHeight="1" x14ac:dyDescent="0.25">
      <c r="A23" s="90" t="s">
        <v>21</v>
      </c>
      <c r="B23" s="138"/>
      <c r="C23" s="92">
        <v>0.18</v>
      </c>
      <c r="D23" s="138"/>
      <c r="E23" s="92">
        <v>0.13</v>
      </c>
      <c r="F23" s="138"/>
      <c r="G23" s="92">
        <v>-0.05</v>
      </c>
      <c r="H23" s="138"/>
      <c r="I23" s="92">
        <v>-7.0000000000000007E-2</v>
      </c>
      <c r="J23" s="92">
        <v>0.32</v>
      </c>
      <c r="K23" s="92">
        <v>0.17</v>
      </c>
    </row>
    <row r="24" spans="1:11" ht="7.5" customHeight="1" x14ac:dyDescent="0.25">
      <c r="C24" s="139"/>
      <c r="E24" s="139"/>
      <c r="G24" s="139"/>
      <c r="I24" s="139"/>
      <c r="J24" s="139"/>
      <c r="K24" s="139"/>
    </row>
    <row r="25" spans="1:11" ht="13.4" customHeight="1" x14ac:dyDescent="0.25">
      <c r="A25" s="87" t="s">
        <v>90</v>
      </c>
      <c r="B25" s="138"/>
      <c r="C25" s="93"/>
      <c r="D25" s="138"/>
      <c r="E25" s="93"/>
      <c r="F25" s="138"/>
      <c r="G25" s="93"/>
      <c r="H25" s="138"/>
      <c r="I25" s="93"/>
      <c r="J25" s="93"/>
      <c r="K25" s="93"/>
    </row>
    <row r="26" spans="1:11" ht="13.4" customHeight="1" x14ac:dyDescent="0.25">
      <c r="A26" s="89" t="s">
        <v>16</v>
      </c>
      <c r="B26" s="138"/>
      <c r="C26" s="94">
        <v>320473</v>
      </c>
      <c r="D26" s="138"/>
      <c r="E26" s="94">
        <v>325872</v>
      </c>
      <c r="F26" s="138"/>
      <c r="G26" s="94">
        <v>275214</v>
      </c>
      <c r="H26" s="138"/>
      <c r="I26" s="94">
        <v>275534</v>
      </c>
      <c r="J26" s="94">
        <v>329590</v>
      </c>
      <c r="K26" s="94">
        <v>346949</v>
      </c>
    </row>
    <row r="27" spans="1:11" ht="13.4" customHeight="1" x14ac:dyDescent="0.25">
      <c r="A27" s="90" t="s">
        <v>17</v>
      </c>
      <c r="B27" s="138"/>
      <c r="C27" s="91">
        <v>0.19</v>
      </c>
      <c r="D27" s="138"/>
      <c r="E27" s="91">
        <v>0.02</v>
      </c>
      <c r="F27" s="138"/>
      <c r="G27" s="91">
        <v>-0.16</v>
      </c>
      <c r="H27" s="138"/>
      <c r="I27" s="91">
        <v>0</v>
      </c>
      <c r="J27" s="91">
        <v>0.196190655928691</v>
      </c>
      <c r="K27" s="91">
        <v>5.2668466883097197E-2</v>
      </c>
    </row>
    <row r="28" spans="1:11" ht="13.4" customHeight="1" x14ac:dyDescent="0.25">
      <c r="A28" s="90" t="s">
        <v>18</v>
      </c>
      <c r="B28" s="138"/>
      <c r="C28" s="91">
        <v>-0.1</v>
      </c>
      <c r="D28" s="138"/>
      <c r="E28" s="91">
        <v>0.04</v>
      </c>
      <c r="F28" s="138"/>
      <c r="G28" s="88" t="s">
        <v>89</v>
      </c>
      <c r="H28" s="138"/>
      <c r="I28" s="91">
        <v>-7.0000000000000007E-2</v>
      </c>
      <c r="J28" s="91">
        <v>7.0000000000000007E-2</v>
      </c>
      <c r="K28" s="91">
        <v>0.08</v>
      </c>
    </row>
    <row r="29" spans="1:11" ht="13.4" customHeight="1" x14ac:dyDescent="0.25">
      <c r="A29" s="90" t="s">
        <v>19</v>
      </c>
      <c r="B29" s="138"/>
      <c r="C29" s="91">
        <v>0.09</v>
      </c>
      <c r="D29" s="138"/>
      <c r="E29" s="91">
        <v>0.06</v>
      </c>
      <c r="F29" s="138"/>
      <c r="G29" s="91">
        <v>-0.13</v>
      </c>
      <c r="H29" s="138"/>
      <c r="I29" s="91">
        <v>-7.0000000000000007E-2</v>
      </c>
      <c r="J29" s="91">
        <v>0.27</v>
      </c>
      <c r="K29" s="91">
        <v>0.13</v>
      </c>
    </row>
    <row r="30" spans="1:11" ht="13.4" customHeight="1" x14ac:dyDescent="0.25">
      <c r="A30" s="90" t="s">
        <v>20</v>
      </c>
      <c r="B30" s="138"/>
      <c r="C30" s="91">
        <v>0</v>
      </c>
      <c r="D30" s="138"/>
      <c r="E30" s="91">
        <v>0</v>
      </c>
      <c r="F30" s="138"/>
      <c r="G30" s="91">
        <v>0</v>
      </c>
      <c r="H30" s="138"/>
      <c r="I30" s="91">
        <v>0</v>
      </c>
      <c r="J30" s="91">
        <v>0</v>
      </c>
      <c r="K30" s="91">
        <v>0</v>
      </c>
    </row>
    <row r="31" spans="1:11" ht="13.4" customHeight="1" x14ac:dyDescent="0.25">
      <c r="A31" s="90" t="s">
        <v>21</v>
      </c>
      <c r="B31" s="138"/>
      <c r="C31" s="92">
        <v>0.09</v>
      </c>
      <c r="D31" s="138"/>
      <c r="E31" s="92">
        <v>0.06</v>
      </c>
      <c r="F31" s="138"/>
      <c r="G31" s="92">
        <v>-0.13</v>
      </c>
      <c r="H31" s="138"/>
      <c r="I31" s="92">
        <v>-7.0000000000000007E-2</v>
      </c>
      <c r="J31" s="92">
        <v>0.27</v>
      </c>
      <c r="K31" s="92">
        <v>0.13</v>
      </c>
    </row>
    <row r="32" spans="1:11" ht="7.5" customHeight="1" x14ac:dyDescent="0.25">
      <c r="C32" s="139"/>
      <c r="E32" s="139"/>
      <c r="G32" s="139"/>
      <c r="I32" s="139"/>
      <c r="J32" s="139"/>
      <c r="K32" s="139"/>
    </row>
    <row r="33" spans="1:11" ht="13.4" customHeight="1" x14ac:dyDescent="0.25">
      <c r="A33" s="87" t="s">
        <v>91</v>
      </c>
      <c r="B33" s="138"/>
      <c r="C33" s="93"/>
      <c r="D33" s="138"/>
      <c r="E33" s="93"/>
      <c r="F33" s="138"/>
      <c r="G33" s="93"/>
      <c r="H33" s="138"/>
      <c r="I33" s="93"/>
      <c r="J33" s="93"/>
      <c r="K33" s="93"/>
    </row>
    <row r="34" spans="1:11" ht="13.4" customHeight="1" x14ac:dyDescent="0.25">
      <c r="A34" s="89" t="s">
        <v>16</v>
      </c>
      <c r="B34" s="138"/>
      <c r="C34" s="94">
        <v>730010</v>
      </c>
      <c r="D34" s="138"/>
      <c r="E34" s="94">
        <v>768923</v>
      </c>
      <c r="F34" s="138"/>
      <c r="G34" s="94">
        <v>692085</v>
      </c>
      <c r="H34" s="138"/>
      <c r="I34" s="94">
        <v>696100</v>
      </c>
      <c r="J34" s="94">
        <v>855593</v>
      </c>
      <c r="K34" s="94">
        <v>924868</v>
      </c>
    </row>
    <row r="35" spans="1:11" ht="13.4" customHeight="1" x14ac:dyDescent="0.25">
      <c r="A35" s="90" t="s">
        <v>17</v>
      </c>
      <c r="B35" s="138"/>
      <c r="C35" s="91">
        <v>0.24</v>
      </c>
      <c r="D35" s="138"/>
      <c r="E35" s="91">
        <v>0.05</v>
      </c>
      <c r="F35" s="138"/>
      <c r="G35" s="91">
        <v>-0.1</v>
      </c>
      <c r="H35" s="138"/>
      <c r="I35" s="91">
        <v>0.01</v>
      </c>
      <c r="J35" s="91">
        <v>0.23</v>
      </c>
      <c r="K35" s="91">
        <v>0.08</v>
      </c>
    </row>
    <row r="36" spans="1:11" ht="13.4" customHeight="1" x14ac:dyDescent="0.25">
      <c r="A36" s="90" t="s">
        <v>18</v>
      </c>
      <c r="B36" s="138"/>
      <c r="C36" s="91">
        <v>-0.11</v>
      </c>
      <c r="D36" s="138"/>
      <c r="E36" s="91">
        <v>0.05</v>
      </c>
      <c r="F36" s="138"/>
      <c r="G36" s="91">
        <v>0.03</v>
      </c>
      <c r="H36" s="138"/>
      <c r="I36" s="91">
        <v>-0.08</v>
      </c>
      <c r="J36" s="91">
        <v>7.0000000000000007E-2</v>
      </c>
      <c r="K36" s="91">
        <v>0.08</v>
      </c>
    </row>
    <row r="37" spans="1:11" ht="13.4" customHeight="1" x14ac:dyDescent="0.25">
      <c r="A37" s="90" t="s">
        <v>19</v>
      </c>
      <c r="B37" s="138"/>
      <c r="C37" s="91">
        <v>0.13</v>
      </c>
      <c r="D37" s="138"/>
      <c r="E37" s="91">
        <v>0.1</v>
      </c>
      <c r="F37" s="138"/>
      <c r="G37" s="91">
        <v>-7.0000000000000007E-2</v>
      </c>
      <c r="H37" s="138"/>
      <c r="I37" s="91">
        <v>-7.0000000000000007E-2</v>
      </c>
      <c r="J37" s="91">
        <v>0.3</v>
      </c>
      <c r="K37" s="91">
        <v>0.16</v>
      </c>
    </row>
    <row r="38" spans="1:11" ht="13.4" customHeight="1" x14ac:dyDescent="0.25">
      <c r="A38" s="90" t="s">
        <v>20</v>
      </c>
      <c r="B38" s="138"/>
      <c r="C38" s="91">
        <v>0</v>
      </c>
      <c r="D38" s="138"/>
      <c r="E38" s="91">
        <v>0</v>
      </c>
      <c r="F38" s="138"/>
      <c r="G38" s="91">
        <v>0</v>
      </c>
      <c r="H38" s="138"/>
      <c r="I38" s="91">
        <v>0</v>
      </c>
      <c r="J38" s="91">
        <v>0</v>
      </c>
      <c r="K38" s="91">
        <v>0</v>
      </c>
    </row>
    <row r="39" spans="1:11" ht="13.4" customHeight="1" x14ac:dyDescent="0.25">
      <c r="A39" s="90" t="s">
        <v>21</v>
      </c>
      <c r="B39" s="138"/>
      <c r="C39" s="92">
        <v>0.13</v>
      </c>
      <c r="D39" s="138"/>
      <c r="E39" s="92">
        <v>0.1</v>
      </c>
      <c r="F39" s="138"/>
      <c r="G39" s="92">
        <v>-7.0000000000000007E-2</v>
      </c>
      <c r="H39" s="138"/>
      <c r="I39" s="92">
        <v>-7.0000000000000007E-2</v>
      </c>
      <c r="J39" s="92">
        <v>0.3</v>
      </c>
      <c r="K39" s="92">
        <v>0.16</v>
      </c>
    </row>
    <row r="40" spans="1:11" ht="7.5" customHeight="1" x14ac:dyDescent="0.25">
      <c r="C40" s="140"/>
      <c r="E40" s="140"/>
      <c r="G40" s="140"/>
      <c r="I40" s="140"/>
      <c r="J40" s="140"/>
      <c r="K40" s="140"/>
    </row>
    <row r="41" spans="1:11" ht="13.4" customHeight="1" x14ac:dyDescent="0.25">
      <c r="A41" s="87" t="s">
        <v>92</v>
      </c>
      <c r="B41" s="138"/>
      <c r="C41" s="93"/>
      <c r="D41" s="138"/>
      <c r="E41" s="93"/>
      <c r="F41" s="138"/>
      <c r="G41" s="93"/>
      <c r="H41" s="138"/>
      <c r="I41" s="93"/>
      <c r="J41" s="93"/>
      <c r="K41" s="93"/>
    </row>
    <row r="42" spans="1:11" ht="13.4" customHeight="1" x14ac:dyDescent="0.25">
      <c r="A42" s="89" t="s">
        <v>16</v>
      </c>
      <c r="B42" s="138"/>
      <c r="C42" s="94">
        <v>333266</v>
      </c>
      <c r="D42" s="138"/>
      <c r="E42" s="94">
        <v>348409</v>
      </c>
      <c r="F42" s="138"/>
      <c r="G42" s="94">
        <v>299474</v>
      </c>
      <c r="H42" s="138"/>
      <c r="I42" s="94">
        <v>313528</v>
      </c>
      <c r="J42" s="94">
        <v>341832</v>
      </c>
      <c r="K42" s="94">
        <v>366294</v>
      </c>
    </row>
    <row r="43" spans="1:11" ht="13.4" customHeight="1" x14ac:dyDescent="0.25">
      <c r="A43" s="90" t="s">
        <v>93</v>
      </c>
      <c r="B43" s="138"/>
      <c r="C43" s="91">
        <v>1.96</v>
      </c>
      <c r="D43" s="138"/>
      <c r="E43" s="91">
        <v>0.05</v>
      </c>
      <c r="F43" s="138"/>
      <c r="G43" s="91">
        <v>-0.14000000000000001</v>
      </c>
      <c r="H43" s="138"/>
      <c r="I43" s="110">
        <v>0.05</v>
      </c>
      <c r="J43" s="110">
        <v>9.0275828634125199E-2</v>
      </c>
      <c r="K43" s="110">
        <v>7.1561468791687094E-2</v>
      </c>
    </row>
    <row r="44" spans="1:11" ht="13.4" customHeight="1" x14ac:dyDescent="0.25">
      <c r="A44" s="90" t="s">
        <v>18</v>
      </c>
      <c r="B44" s="138"/>
      <c r="C44" s="91">
        <v>-0.06</v>
      </c>
      <c r="D44" s="138"/>
      <c r="E44" s="91">
        <v>0.02</v>
      </c>
      <c r="F44" s="138"/>
      <c r="G44" s="88" t="s">
        <v>87</v>
      </c>
      <c r="H44" s="138"/>
      <c r="I44" s="110">
        <v>-0.03</v>
      </c>
      <c r="J44" s="110">
        <v>0.02</v>
      </c>
      <c r="K44" s="110">
        <v>0.05</v>
      </c>
    </row>
    <row r="45" spans="1:11" ht="13.4" customHeight="1" x14ac:dyDescent="0.25">
      <c r="A45" s="90" t="s">
        <v>19</v>
      </c>
      <c r="B45" s="138"/>
      <c r="C45" s="91">
        <v>1.9</v>
      </c>
      <c r="D45" s="138"/>
      <c r="E45" s="91">
        <v>7.0000000000000007E-2</v>
      </c>
      <c r="F45" s="138"/>
      <c r="G45" s="91">
        <v>-0.13</v>
      </c>
      <c r="H45" s="138"/>
      <c r="I45" s="110">
        <v>0.02</v>
      </c>
      <c r="J45" s="110">
        <v>0.11</v>
      </c>
      <c r="K45" s="110">
        <v>0.12</v>
      </c>
    </row>
    <row r="46" spans="1:11" ht="13.4" customHeight="1" x14ac:dyDescent="0.25">
      <c r="A46" s="90" t="s">
        <v>20</v>
      </c>
      <c r="B46" s="138"/>
      <c r="C46" s="91">
        <v>-1.65</v>
      </c>
      <c r="D46" s="138"/>
      <c r="E46" s="91">
        <v>0</v>
      </c>
      <c r="F46" s="138"/>
      <c r="G46" s="91">
        <v>0</v>
      </c>
      <c r="H46" s="138"/>
      <c r="I46" s="110">
        <v>0</v>
      </c>
      <c r="J46" s="110">
        <v>0</v>
      </c>
      <c r="K46" s="110">
        <v>0</v>
      </c>
    </row>
    <row r="47" spans="1:11" ht="13.4" customHeight="1" x14ac:dyDescent="0.25">
      <c r="A47" s="90" t="s">
        <v>21</v>
      </c>
      <c r="B47" s="138"/>
      <c r="C47" s="91">
        <v>0.25</v>
      </c>
      <c r="D47" s="138"/>
      <c r="E47" s="91">
        <v>7.0000000000000007E-2</v>
      </c>
      <c r="F47" s="138"/>
      <c r="G47" s="91">
        <v>-0.13</v>
      </c>
      <c r="H47" s="138"/>
      <c r="I47" s="110">
        <v>0.02</v>
      </c>
      <c r="J47" s="110">
        <v>0.11</v>
      </c>
      <c r="K47" s="110">
        <v>0.12</v>
      </c>
    </row>
    <row r="48" spans="1:11" ht="13.4" customHeight="1" x14ac:dyDescent="0.25">
      <c r="A48" s="96" t="s">
        <v>94</v>
      </c>
      <c r="B48" s="138"/>
      <c r="C48" s="97"/>
      <c r="D48" s="138"/>
      <c r="E48" s="97"/>
      <c r="F48" s="138"/>
      <c r="G48" s="97"/>
      <c r="H48" s="138"/>
      <c r="I48" s="97"/>
      <c r="J48" s="97"/>
      <c r="K48" s="97"/>
    </row>
    <row r="49" spans="1:11" ht="13.4" customHeight="1" x14ac:dyDescent="0.25">
      <c r="A49" s="98" t="s">
        <v>95</v>
      </c>
      <c r="B49" s="138"/>
      <c r="C49" s="99">
        <v>0.23</v>
      </c>
      <c r="D49" s="138"/>
      <c r="E49" s="97" t="s">
        <v>82</v>
      </c>
      <c r="F49" s="138"/>
      <c r="G49" s="97" t="s">
        <v>82</v>
      </c>
      <c r="H49" s="138"/>
      <c r="I49" s="97" t="s">
        <v>82</v>
      </c>
      <c r="J49" s="97" t="s">
        <v>82</v>
      </c>
      <c r="K49" s="97" t="s">
        <v>82</v>
      </c>
    </row>
    <row r="50" spans="1:11" ht="13.4" customHeight="1" x14ac:dyDescent="0.25">
      <c r="A50" s="98" t="s">
        <v>18</v>
      </c>
      <c r="B50" s="138"/>
      <c r="C50" s="99">
        <v>-0.04</v>
      </c>
      <c r="D50" s="138"/>
      <c r="E50" s="97" t="s">
        <v>82</v>
      </c>
      <c r="F50" s="138"/>
      <c r="G50" s="97" t="s">
        <v>82</v>
      </c>
      <c r="H50" s="138"/>
      <c r="I50" s="97" t="s">
        <v>82</v>
      </c>
      <c r="J50" s="97" t="s">
        <v>82</v>
      </c>
      <c r="K50" s="97" t="s">
        <v>82</v>
      </c>
    </row>
    <row r="51" spans="1:11" ht="13.4" customHeight="1" x14ac:dyDescent="0.25">
      <c r="A51" s="98" t="s">
        <v>96</v>
      </c>
      <c r="B51" s="138"/>
      <c r="C51" s="99">
        <v>0.19</v>
      </c>
      <c r="D51" s="138"/>
      <c r="E51" s="97" t="s">
        <v>82</v>
      </c>
      <c r="F51" s="138"/>
      <c r="G51" s="97" t="s">
        <v>82</v>
      </c>
      <c r="H51" s="138"/>
      <c r="I51" s="97" t="s">
        <v>82</v>
      </c>
      <c r="J51" s="97" t="s">
        <v>82</v>
      </c>
      <c r="K51" s="97" t="s">
        <v>82</v>
      </c>
    </row>
    <row r="52" spans="1:11" ht="13.4" customHeight="1" x14ac:dyDescent="0.25">
      <c r="A52" s="98" t="s">
        <v>97</v>
      </c>
      <c r="B52" s="138"/>
      <c r="C52" s="99">
        <v>0.01</v>
      </c>
      <c r="D52" s="138"/>
      <c r="E52" s="97" t="s">
        <v>82</v>
      </c>
      <c r="F52" s="138"/>
      <c r="G52" s="97" t="s">
        <v>82</v>
      </c>
      <c r="H52" s="138"/>
      <c r="I52" s="97" t="s">
        <v>82</v>
      </c>
      <c r="J52" s="97" t="s">
        <v>82</v>
      </c>
      <c r="K52" s="97" t="s">
        <v>82</v>
      </c>
    </row>
    <row r="53" spans="1:11" ht="13.4" customHeight="1" x14ac:dyDescent="0.25">
      <c r="A53" s="98" t="s">
        <v>98</v>
      </c>
      <c r="B53" s="138"/>
      <c r="C53" s="101">
        <v>0.2</v>
      </c>
      <c r="D53" s="138"/>
      <c r="E53" s="100" t="s">
        <v>82</v>
      </c>
      <c r="F53" s="138"/>
      <c r="G53" s="100" t="s">
        <v>82</v>
      </c>
      <c r="H53" s="138"/>
      <c r="I53" s="100" t="s">
        <v>82</v>
      </c>
      <c r="J53" s="100" t="s">
        <v>82</v>
      </c>
      <c r="K53" s="100" t="s">
        <v>82</v>
      </c>
    </row>
    <row r="54" spans="1:11" ht="7.5" customHeight="1" x14ac:dyDescent="0.25">
      <c r="C54" s="139"/>
      <c r="E54" s="139"/>
      <c r="G54" s="139"/>
      <c r="I54" s="139"/>
      <c r="J54" s="139"/>
      <c r="K54" s="139"/>
    </row>
    <row r="55" spans="1:11" ht="13.4" customHeight="1" x14ac:dyDescent="0.25">
      <c r="A55" s="87" t="s">
        <v>99</v>
      </c>
      <c r="B55" s="138"/>
      <c r="C55" s="93"/>
      <c r="D55" s="138"/>
      <c r="E55" s="93"/>
      <c r="F55" s="138"/>
      <c r="G55" s="93"/>
      <c r="H55" s="138"/>
      <c r="I55" s="93"/>
      <c r="J55" s="93"/>
      <c r="K55" s="93"/>
    </row>
    <row r="56" spans="1:11" ht="13.4" customHeight="1" x14ac:dyDescent="0.25">
      <c r="A56" s="89" t="s">
        <v>16</v>
      </c>
      <c r="B56" s="138"/>
      <c r="C56" s="94">
        <v>40230</v>
      </c>
      <c r="D56" s="138"/>
      <c r="E56" s="94">
        <v>136202</v>
      </c>
      <c r="F56" s="138"/>
      <c r="G56" s="94">
        <v>173789</v>
      </c>
      <c r="H56" s="138"/>
      <c r="I56" s="94">
        <v>192038</v>
      </c>
      <c r="J56" s="94">
        <v>205862</v>
      </c>
      <c r="K56" s="94">
        <v>213455</v>
      </c>
    </row>
    <row r="57" spans="1:11" ht="13.4" customHeight="1" x14ac:dyDescent="0.25">
      <c r="A57" s="90" t="s">
        <v>17</v>
      </c>
      <c r="B57" s="138"/>
      <c r="C57" s="91">
        <v>-0.56999999999999995</v>
      </c>
      <c r="D57" s="138"/>
      <c r="E57" s="91">
        <v>2.39</v>
      </c>
      <c r="F57" s="138"/>
      <c r="G57" s="88" t="s">
        <v>100</v>
      </c>
      <c r="H57" s="138"/>
      <c r="I57" s="91">
        <v>0.11</v>
      </c>
      <c r="J57" s="91">
        <v>7.1985752819754403E-2</v>
      </c>
      <c r="K57" s="91">
        <v>3.6883931954416103E-2</v>
      </c>
    </row>
    <row r="58" spans="1:11" ht="13.4" customHeight="1" x14ac:dyDescent="0.25">
      <c r="A58" s="90" t="s">
        <v>18</v>
      </c>
      <c r="B58" s="138"/>
      <c r="C58" s="91">
        <v>0</v>
      </c>
      <c r="D58" s="138"/>
      <c r="E58" s="91">
        <v>0.09</v>
      </c>
      <c r="F58" s="138"/>
      <c r="G58" s="88" t="s">
        <v>87</v>
      </c>
      <c r="H58" s="138"/>
      <c r="I58" s="91">
        <v>0.01</v>
      </c>
      <c r="J58" s="91">
        <v>0</v>
      </c>
      <c r="K58" s="91">
        <v>0</v>
      </c>
    </row>
    <row r="59" spans="1:11" ht="13.4" customHeight="1" x14ac:dyDescent="0.25">
      <c r="A59" s="90" t="s">
        <v>19</v>
      </c>
      <c r="B59" s="138"/>
      <c r="C59" s="91">
        <v>-0.56999999999999995</v>
      </c>
      <c r="D59" s="138"/>
      <c r="E59" s="91">
        <v>2.48</v>
      </c>
      <c r="F59" s="138"/>
      <c r="G59" s="88" t="s">
        <v>101</v>
      </c>
      <c r="H59" s="138"/>
      <c r="I59" s="91">
        <v>0.12</v>
      </c>
      <c r="J59" s="91">
        <v>7.0000000000000007E-2</v>
      </c>
      <c r="K59" s="91">
        <v>0.04</v>
      </c>
    </row>
    <row r="60" spans="1:11" ht="13.4" customHeight="1" x14ac:dyDescent="0.25">
      <c r="A60" s="90" t="s">
        <v>20</v>
      </c>
      <c r="B60" s="138"/>
      <c r="C60" s="91">
        <v>1.1100000000000001</v>
      </c>
      <c r="D60" s="138"/>
      <c r="E60" s="91">
        <v>-2.41</v>
      </c>
      <c r="F60" s="138"/>
      <c r="G60" s="91">
        <v>-0.25</v>
      </c>
      <c r="H60" s="138"/>
      <c r="I60" s="91">
        <v>0</v>
      </c>
      <c r="J60" s="91">
        <v>-0.04</v>
      </c>
      <c r="K60" s="91">
        <v>0</v>
      </c>
    </row>
    <row r="61" spans="1:11" ht="13.4" customHeight="1" x14ac:dyDescent="0.25">
      <c r="A61" s="90" t="s">
        <v>21</v>
      </c>
      <c r="B61" s="138"/>
      <c r="C61" s="92">
        <v>0.54</v>
      </c>
      <c r="D61" s="138"/>
      <c r="E61" s="92">
        <v>7.0000000000000007E-2</v>
      </c>
      <c r="F61" s="138"/>
      <c r="G61" s="95" t="s">
        <v>102</v>
      </c>
      <c r="H61" s="138"/>
      <c r="I61" s="92">
        <v>0.12</v>
      </c>
      <c r="J61" s="92">
        <v>0.03</v>
      </c>
      <c r="K61" s="92">
        <v>0.04</v>
      </c>
    </row>
    <row r="62" spans="1:11" ht="7.5" customHeight="1" x14ac:dyDescent="0.25">
      <c r="C62" s="139"/>
      <c r="E62" s="139"/>
      <c r="G62" s="139"/>
      <c r="I62" s="139"/>
      <c r="J62" s="139"/>
      <c r="K62" s="139"/>
    </row>
    <row r="63" spans="1:11" ht="13.4" customHeight="1" x14ac:dyDescent="0.25">
      <c r="A63" s="87" t="s">
        <v>103</v>
      </c>
      <c r="B63" s="138"/>
      <c r="C63" s="106">
        <v>-11345</v>
      </c>
      <c r="D63" s="138"/>
      <c r="E63" s="106">
        <v>-11716</v>
      </c>
      <c r="F63" s="138"/>
      <c r="G63" s="106">
        <v>-22331</v>
      </c>
      <c r="H63" s="138"/>
      <c r="I63" s="106">
        <v>-55160</v>
      </c>
      <c r="J63" s="106">
        <v>-31590</v>
      </c>
      <c r="K63" s="106">
        <v>-39389</v>
      </c>
    </row>
    <row r="64" spans="1:11" ht="7.5" customHeight="1" x14ac:dyDescent="0.25">
      <c r="C64" s="139"/>
      <c r="E64" s="139"/>
      <c r="G64" s="139"/>
      <c r="I64" s="139"/>
      <c r="J64" s="139"/>
      <c r="K64" s="139"/>
    </row>
    <row r="65" spans="1:11" ht="13.4" customHeight="1" x14ac:dyDescent="0.25">
      <c r="A65" s="87" t="s">
        <v>104</v>
      </c>
      <c r="B65" s="138"/>
      <c r="C65" s="93"/>
      <c r="D65" s="138"/>
      <c r="E65" s="93"/>
      <c r="F65" s="138"/>
      <c r="G65" s="93"/>
      <c r="H65" s="138"/>
      <c r="I65" s="93"/>
      <c r="J65" s="93"/>
      <c r="K65" s="93"/>
    </row>
    <row r="66" spans="1:11" ht="13.4" customHeight="1" x14ac:dyDescent="0.25">
      <c r="A66" s="89" t="s">
        <v>16</v>
      </c>
      <c r="B66" s="138"/>
      <c r="C66" s="94">
        <v>2592541</v>
      </c>
      <c r="D66" s="138"/>
      <c r="E66" s="94">
        <v>2751076</v>
      </c>
      <c r="F66" s="138"/>
      <c r="G66" s="94">
        <v>2481358</v>
      </c>
      <c r="H66" s="138"/>
      <c r="I66" s="94">
        <v>2575961</v>
      </c>
      <c r="J66" s="94">
        <v>2887555</v>
      </c>
      <c r="K66" s="94">
        <v>3079627</v>
      </c>
    </row>
    <row r="67" spans="1:11" ht="13.4" customHeight="1" x14ac:dyDescent="0.25">
      <c r="A67" s="90" t="s">
        <v>17</v>
      </c>
      <c r="B67" s="138"/>
      <c r="C67" s="91">
        <v>0.21</v>
      </c>
      <c r="D67" s="138"/>
      <c r="E67" s="91">
        <v>0.06</v>
      </c>
      <c r="F67" s="138"/>
      <c r="G67" s="91">
        <v>-0.1</v>
      </c>
      <c r="H67" s="138"/>
      <c r="I67" s="91">
        <v>0.04</v>
      </c>
      <c r="J67" s="91">
        <v>0.12096223506489399</v>
      </c>
      <c r="K67" s="91">
        <v>6.6517174564640305E-2</v>
      </c>
    </row>
    <row r="68" spans="1:11" ht="13.4" customHeight="1" x14ac:dyDescent="0.25">
      <c r="A68" s="90" t="s">
        <v>18</v>
      </c>
      <c r="B68" s="138"/>
      <c r="C68" s="91">
        <v>-0.04</v>
      </c>
      <c r="D68" s="138"/>
      <c r="E68" s="91">
        <v>0.03</v>
      </c>
      <c r="F68" s="138"/>
      <c r="G68" s="88" t="s">
        <v>87</v>
      </c>
      <c r="H68" s="138"/>
      <c r="I68" s="91">
        <v>-0.03</v>
      </c>
      <c r="J68" s="91">
        <v>0.03</v>
      </c>
      <c r="K68" s="91">
        <v>0.04</v>
      </c>
    </row>
    <row r="69" spans="1:11" ht="13.4" customHeight="1" x14ac:dyDescent="0.25">
      <c r="A69" s="90" t="s">
        <v>19</v>
      </c>
      <c r="B69" s="138"/>
      <c r="C69" s="91">
        <v>0.17</v>
      </c>
      <c r="D69" s="138"/>
      <c r="E69" s="91">
        <v>0.09</v>
      </c>
      <c r="F69" s="138"/>
      <c r="G69" s="91">
        <v>-0.09</v>
      </c>
      <c r="H69" s="138"/>
      <c r="I69" s="91">
        <v>0.01</v>
      </c>
      <c r="J69" s="91">
        <v>0.15</v>
      </c>
      <c r="K69" s="91">
        <v>0.11</v>
      </c>
    </row>
    <row r="70" spans="1:11" ht="13.4" customHeight="1" x14ac:dyDescent="0.25">
      <c r="A70" s="90" t="s">
        <v>20</v>
      </c>
      <c r="B70" s="138"/>
      <c r="C70" s="91">
        <v>-0.06</v>
      </c>
      <c r="D70" s="138"/>
      <c r="E70" s="91">
        <v>-0.04</v>
      </c>
      <c r="F70" s="138"/>
      <c r="G70" s="91">
        <v>-0.02</v>
      </c>
      <c r="H70" s="138"/>
      <c r="I70" s="91">
        <v>-0.02</v>
      </c>
      <c r="J70" s="91">
        <v>-0.02</v>
      </c>
      <c r="K70" s="91">
        <v>0</v>
      </c>
    </row>
    <row r="71" spans="1:11" ht="13.4" customHeight="1" x14ac:dyDescent="0.25">
      <c r="A71" s="90" t="s">
        <v>21</v>
      </c>
      <c r="B71" s="138"/>
      <c r="C71" s="92">
        <v>0.11</v>
      </c>
      <c r="D71" s="138"/>
      <c r="E71" s="92">
        <v>0.05</v>
      </c>
      <c r="F71" s="138"/>
      <c r="G71" s="92">
        <v>-0.11</v>
      </c>
      <c r="H71" s="138"/>
      <c r="I71" s="92">
        <v>-0.01</v>
      </c>
      <c r="J71" s="92">
        <v>0.13</v>
      </c>
      <c r="K71" s="92">
        <v>0.11</v>
      </c>
    </row>
    <row r="72" spans="1:11" ht="16.75" customHeight="1" x14ac:dyDescent="0.25">
      <c r="C72" s="140"/>
      <c r="E72" s="140"/>
      <c r="G72" s="140"/>
      <c r="I72" s="102"/>
      <c r="J72" s="102"/>
      <c r="K72" s="102"/>
    </row>
    <row r="73" spans="1:11" ht="18.649999999999999" customHeight="1" x14ac:dyDescent="0.25">
      <c r="A73" s="212" t="s">
        <v>105</v>
      </c>
      <c r="B73" s="198"/>
      <c r="C73" s="198"/>
      <c r="D73" s="198"/>
    </row>
    <row r="74" spans="1:11" ht="10.9" customHeight="1" x14ac:dyDescent="0.25">
      <c r="A74" s="198"/>
      <c r="B74" s="198"/>
      <c r="C74" s="198"/>
      <c r="D74" s="198"/>
    </row>
    <row r="75" spans="1:11" ht="24" customHeight="1" x14ac:dyDescent="0.25">
      <c r="A75" s="213" t="s">
        <v>106</v>
      </c>
      <c r="B75" s="213"/>
      <c r="C75" s="213"/>
      <c r="D75" s="213"/>
      <c r="E75" s="213"/>
      <c r="F75" s="213"/>
      <c r="G75" s="213"/>
      <c r="H75" s="213"/>
      <c r="I75" s="213"/>
    </row>
    <row r="76" spans="1:11" ht="16.75" customHeight="1" x14ac:dyDescent="0.25"/>
    <row r="77" spans="1:11" ht="13.4" customHeight="1" x14ac:dyDescent="0.25">
      <c r="A77" s="149" t="s">
        <v>22</v>
      </c>
    </row>
    <row r="78" spans="1:11" ht="16.75" customHeight="1" x14ac:dyDescent="0.25"/>
    <row r="79" spans="1:11" ht="16.75" customHeight="1" x14ac:dyDescent="0.25"/>
    <row r="80" spans="1:11"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row r="134" ht="16.75" customHeight="1" x14ac:dyDescent="0.25"/>
    <row r="135" ht="16.75" customHeight="1" x14ac:dyDescent="0.25"/>
    <row r="136" ht="16.75" customHeight="1" x14ac:dyDescent="0.25"/>
    <row r="137" ht="16.75" customHeight="1" x14ac:dyDescent="0.25"/>
    <row r="138" ht="16.75" customHeight="1" x14ac:dyDescent="0.25"/>
    <row r="139" ht="16.75" customHeight="1" x14ac:dyDescent="0.25"/>
    <row r="140" ht="16.75" customHeight="1" x14ac:dyDescent="0.25"/>
    <row r="141" ht="16.75" customHeight="1" x14ac:dyDescent="0.25"/>
    <row r="142" ht="16.75" customHeight="1" x14ac:dyDescent="0.25"/>
    <row r="143" ht="16.75" customHeight="1" x14ac:dyDescent="0.25"/>
    <row r="144" ht="16.75" customHeight="1" x14ac:dyDescent="0.25"/>
    <row r="145" ht="16.75" customHeight="1" x14ac:dyDescent="0.25"/>
  </sheetData>
  <mergeCells count="5">
    <mergeCell ref="A1:A3"/>
    <mergeCell ref="A4:A5"/>
    <mergeCell ref="A73:D73"/>
    <mergeCell ref="A74:D74"/>
    <mergeCell ref="A75:I75"/>
  </mergeCells>
  <pageMargins left="0.75" right="0.75" top="1" bottom="1" header="0.5" footer="0.5"/>
  <pageSetup scale="4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ECAEA-45F7-4487-960B-CC1EA9A74220}">
  <sheetPr>
    <tabColor rgb="FF00B0F0"/>
    <pageSetUpPr fitToPage="1"/>
  </sheetPr>
  <dimension ref="A1:L133"/>
  <sheetViews>
    <sheetView zoomScaleNormal="100" zoomScaleSheetLayoutView="100" workbookViewId="0">
      <pane xSplit="1" ySplit="7" topLeftCell="B8" activePane="bottomRight" state="frozen"/>
      <selection pane="topRight" activeCell="H17" sqref="H17"/>
      <selection pane="bottomLeft" activeCell="H17" sqref="H17"/>
      <selection pane="bottomRight" activeCell="A6" sqref="A6"/>
    </sheetView>
  </sheetViews>
  <sheetFormatPr defaultColWidth="13.1796875" defaultRowHeight="12.5" x14ac:dyDescent="0.25"/>
  <cols>
    <col min="1" max="1" width="62.45312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0.1796875" style="15" customWidth="1"/>
    <col min="14" max="16384" width="13.1796875" style="15"/>
  </cols>
  <sheetData>
    <row r="1" spans="1:12" ht="16.75" customHeight="1" x14ac:dyDescent="0.25">
      <c r="A1" s="208" t="s">
        <v>0</v>
      </c>
    </row>
    <row r="2" spans="1:12" ht="16.75" customHeight="1" x14ac:dyDescent="0.25">
      <c r="A2" s="208"/>
    </row>
    <row r="3" spans="1:12" ht="16.75" customHeight="1" x14ac:dyDescent="0.25">
      <c r="A3" s="208"/>
    </row>
    <row r="4" spans="1:12" ht="16.75" customHeight="1" x14ac:dyDescent="0.25">
      <c r="A4" s="204" t="s">
        <v>107</v>
      </c>
      <c r="B4" s="35"/>
      <c r="C4" s="35"/>
      <c r="D4" s="35"/>
      <c r="E4" s="35"/>
      <c r="F4" s="35"/>
      <c r="G4" s="35"/>
      <c r="H4" s="35"/>
      <c r="I4" s="35"/>
      <c r="J4" s="35"/>
      <c r="K4" s="35"/>
      <c r="L4" s="35"/>
    </row>
    <row r="5" spans="1:12" ht="16.75" customHeight="1" x14ac:dyDescent="0.25">
      <c r="A5" s="204"/>
      <c r="B5" s="35"/>
      <c r="C5" s="35"/>
      <c r="D5" s="35"/>
      <c r="E5" s="35"/>
      <c r="F5" s="35"/>
      <c r="G5" s="35"/>
      <c r="H5" s="35"/>
      <c r="I5" s="35"/>
      <c r="J5" s="35"/>
      <c r="K5" s="35"/>
      <c r="L5" s="35"/>
    </row>
    <row r="6" spans="1:12" ht="16.75" customHeight="1" x14ac:dyDescent="0.25">
      <c r="A6" s="35"/>
      <c r="B6" s="16" t="s">
        <v>9</v>
      </c>
      <c r="C6" s="17"/>
      <c r="D6" s="16" t="s">
        <v>10</v>
      </c>
      <c r="E6" s="17"/>
      <c r="F6" s="16" t="s">
        <v>11</v>
      </c>
      <c r="G6" s="17"/>
      <c r="H6" s="16" t="s">
        <v>12</v>
      </c>
      <c r="I6" s="17"/>
      <c r="J6" s="16" t="s">
        <v>13</v>
      </c>
      <c r="K6" s="17"/>
      <c r="L6" s="16" t="s">
        <v>204</v>
      </c>
    </row>
    <row r="7" spans="1:12" ht="16.75" customHeight="1" x14ac:dyDescent="0.25">
      <c r="A7" s="35"/>
      <c r="B7" s="19" t="s">
        <v>14</v>
      </c>
      <c r="C7" s="17"/>
      <c r="D7" s="19" t="s">
        <v>14</v>
      </c>
      <c r="E7" s="17"/>
      <c r="F7" s="19" t="s">
        <v>14</v>
      </c>
      <c r="G7" s="17"/>
      <c r="H7" s="19" t="s">
        <v>14</v>
      </c>
      <c r="I7" s="17"/>
      <c r="J7" s="19" t="s">
        <v>14</v>
      </c>
      <c r="K7" s="17"/>
      <c r="L7" s="19" t="s">
        <v>14</v>
      </c>
    </row>
    <row r="8" spans="1:12" ht="16.75" customHeight="1" x14ac:dyDescent="0.25">
      <c r="A8" s="37" t="s">
        <v>108</v>
      </c>
      <c r="B8" s="38"/>
      <c r="C8" s="17"/>
      <c r="D8" s="38"/>
      <c r="E8" s="17"/>
      <c r="F8" s="38"/>
      <c r="G8" s="17"/>
      <c r="H8" s="38"/>
      <c r="I8" s="17"/>
      <c r="J8" s="38"/>
      <c r="K8" s="17"/>
      <c r="L8" s="38"/>
    </row>
    <row r="9" spans="1:12" ht="16.75" customHeight="1" x14ac:dyDescent="0.25">
      <c r="A9" s="37" t="s">
        <v>86</v>
      </c>
      <c r="B9" s="75"/>
      <c r="C9" s="17"/>
      <c r="D9" s="75"/>
      <c r="E9" s="17"/>
      <c r="F9" s="75"/>
      <c r="G9" s="17"/>
      <c r="H9" s="75"/>
      <c r="I9" s="17"/>
      <c r="J9" s="75"/>
      <c r="K9" s="17"/>
      <c r="L9" s="75"/>
    </row>
    <row r="10" spans="1:12" ht="13.4" customHeight="1" x14ac:dyDescent="0.25">
      <c r="A10" s="76" t="s">
        <v>109</v>
      </c>
      <c r="B10" s="160">
        <v>309.78252600000002</v>
      </c>
      <c r="C10" s="164"/>
      <c r="D10" s="160">
        <v>349.696663</v>
      </c>
      <c r="E10" s="164"/>
      <c r="F10" s="160">
        <v>362.59</v>
      </c>
      <c r="G10" s="164"/>
      <c r="H10" s="160">
        <v>318.68400000000003</v>
      </c>
      <c r="I10" s="164"/>
      <c r="J10" s="160">
        <v>195.321</v>
      </c>
      <c r="K10" s="164"/>
      <c r="L10" s="160">
        <v>224.08099999999999</v>
      </c>
    </row>
    <row r="11" spans="1:12" ht="13.4" customHeight="1" x14ac:dyDescent="0.25">
      <c r="A11" s="77" t="s">
        <v>110</v>
      </c>
      <c r="B11" s="180">
        <v>-35.997999999999998</v>
      </c>
      <c r="C11" s="164"/>
      <c r="D11" s="180">
        <v>-32.82</v>
      </c>
      <c r="E11" s="164"/>
      <c r="F11" s="180">
        <v>-15.986000000000001</v>
      </c>
      <c r="G11" s="164"/>
      <c r="H11" s="180">
        <v>-12.332000000000001</v>
      </c>
      <c r="I11" s="164"/>
      <c r="J11" s="180">
        <v>-17.198</v>
      </c>
      <c r="K11" s="164"/>
      <c r="L11" s="180">
        <v>-17.603999999999999</v>
      </c>
    </row>
    <row r="12" spans="1:12" ht="13.4" customHeight="1" x14ac:dyDescent="0.25">
      <c r="A12" s="77" t="s">
        <v>111</v>
      </c>
      <c r="B12" s="180">
        <v>-23.457000000000001</v>
      </c>
      <c r="C12" s="164"/>
      <c r="D12" s="180">
        <v>-23.369</v>
      </c>
      <c r="E12" s="164"/>
      <c r="F12" s="180">
        <v>-18.381</v>
      </c>
      <c r="G12" s="164"/>
      <c r="H12" s="180">
        <v>-28.297000000000001</v>
      </c>
      <c r="I12" s="164"/>
      <c r="J12" s="180">
        <v>-30.994</v>
      </c>
      <c r="K12" s="164"/>
      <c r="L12" s="180">
        <v>-22.559000000000001</v>
      </c>
    </row>
    <row r="13" spans="1:12" ht="13.4" customHeight="1" x14ac:dyDescent="0.25">
      <c r="A13" s="77" t="s">
        <v>112</v>
      </c>
      <c r="B13" s="180">
        <v>7.3840539999999999</v>
      </c>
      <c r="C13" s="164"/>
      <c r="D13" s="180">
        <v>6.1525129999999999</v>
      </c>
      <c r="E13" s="164"/>
      <c r="F13" s="180">
        <v>7.101</v>
      </c>
      <c r="G13" s="164"/>
      <c r="H13" s="180">
        <v>10.164999999999999</v>
      </c>
      <c r="I13" s="164"/>
      <c r="J13" s="180">
        <v>18.949000000000002</v>
      </c>
      <c r="K13" s="164"/>
      <c r="L13" s="180">
        <v>21.585999999999999</v>
      </c>
    </row>
    <row r="14" spans="1:12" ht="13.4" customHeight="1" x14ac:dyDescent="0.25">
      <c r="A14" s="77" t="s">
        <v>113</v>
      </c>
      <c r="B14" s="181">
        <v>-6.2320000000000002</v>
      </c>
      <c r="C14" s="164"/>
      <c r="D14" s="181">
        <v>13.023</v>
      </c>
      <c r="E14" s="164"/>
      <c r="F14" s="181">
        <v>8.0000000000000002E-3</v>
      </c>
      <c r="G14" s="164"/>
      <c r="H14" s="181">
        <v>46.423999999999999</v>
      </c>
      <c r="I14" s="164"/>
      <c r="J14" s="181">
        <v>6.484</v>
      </c>
      <c r="K14" s="164"/>
      <c r="L14" s="181">
        <v>-44.975000000000001</v>
      </c>
    </row>
    <row r="15" spans="1:12" ht="13.4" customHeight="1" x14ac:dyDescent="0.25">
      <c r="A15" s="76" t="s">
        <v>114</v>
      </c>
      <c r="B15" s="161">
        <v>251.47987400000002</v>
      </c>
      <c r="C15" s="164"/>
      <c r="D15" s="161">
        <v>312.68436400000002</v>
      </c>
      <c r="E15" s="164"/>
      <c r="F15" s="161">
        <v>335.33199999999999</v>
      </c>
      <c r="G15" s="164"/>
      <c r="H15" s="161">
        <v>334.64400000000001</v>
      </c>
      <c r="I15" s="164"/>
      <c r="J15" s="161">
        <v>172.56200000000001</v>
      </c>
      <c r="K15" s="164"/>
      <c r="L15" s="161">
        <v>160.529</v>
      </c>
    </row>
    <row r="16" spans="1:12" ht="13.4" customHeight="1" x14ac:dyDescent="0.25">
      <c r="A16" s="51"/>
      <c r="B16" s="169"/>
      <c r="C16" s="170"/>
      <c r="D16" s="169"/>
      <c r="E16" s="170"/>
      <c r="F16" s="171"/>
      <c r="G16" s="170"/>
      <c r="H16" s="171"/>
      <c r="I16" s="170"/>
      <c r="J16" s="171"/>
      <c r="K16" s="170"/>
      <c r="L16" s="171"/>
    </row>
    <row r="17" spans="1:12" ht="13.4" customHeight="1" x14ac:dyDescent="0.25">
      <c r="A17" s="53" t="s">
        <v>78</v>
      </c>
      <c r="B17" s="173"/>
      <c r="C17" s="170"/>
      <c r="D17" s="173"/>
      <c r="E17" s="170"/>
      <c r="F17" s="173"/>
      <c r="G17" s="170"/>
      <c r="H17" s="173"/>
      <c r="I17" s="170"/>
      <c r="J17" s="173"/>
      <c r="K17" s="170"/>
      <c r="L17" s="173"/>
    </row>
    <row r="18" spans="1:12" ht="13.4" customHeight="1" x14ac:dyDescent="0.25">
      <c r="A18" s="51" t="s">
        <v>115</v>
      </c>
      <c r="B18" s="162">
        <v>41.128788999999998</v>
      </c>
      <c r="C18" s="163"/>
      <c r="D18" s="162">
        <v>43.474316999999999</v>
      </c>
      <c r="E18" s="164"/>
      <c r="F18" s="162">
        <v>39.373419999999996</v>
      </c>
      <c r="G18" s="164"/>
      <c r="H18" s="162">
        <v>43.143942491230661</v>
      </c>
      <c r="I18" s="164"/>
      <c r="J18" s="162">
        <v>66.774000000000001</v>
      </c>
      <c r="K18" s="164"/>
      <c r="L18" s="162">
        <v>70.866</v>
      </c>
    </row>
    <row r="19" spans="1:12" ht="13.4" customHeight="1" x14ac:dyDescent="0.25">
      <c r="A19" s="51" t="s">
        <v>116</v>
      </c>
      <c r="B19" s="165">
        <v>63.529307000000003</v>
      </c>
      <c r="C19" s="163"/>
      <c r="D19" s="165">
        <v>63.997053000000001</v>
      </c>
      <c r="E19" s="164"/>
      <c r="F19" s="165">
        <v>51.605906000000004</v>
      </c>
      <c r="G19" s="164"/>
      <c r="H19" s="165">
        <v>43.125999999999998</v>
      </c>
      <c r="I19" s="164"/>
      <c r="J19" s="165">
        <v>58.664000000000001</v>
      </c>
      <c r="K19" s="164"/>
      <c r="L19" s="165">
        <v>60.088999999999999</v>
      </c>
    </row>
    <row r="20" spans="1:12" ht="13.4" customHeight="1" x14ac:dyDescent="0.25">
      <c r="A20" s="78" t="s">
        <v>117</v>
      </c>
      <c r="B20" s="166">
        <v>104.65839612000001</v>
      </c>
      <c r="C20" s="163"/>
      <c r="D20" s="166">
        <v>107.47137062</v>
      </c>
      <c r="E20" s="164"/>
      <c r="F20" s="166">
        <v>90.979326</v>
      </c>
      <c r="G20" s="164"/>
      <c r="H20" s="166">
        <v>86.27</v>
      </c>
      <c r="I20" s="164"/>
      <c r="J20" s="166">
        <v>125.438</v>
      </c>
      <c r="K20" s="164"/>
      <c r="L20" s="166">
        <v>130.95500000000001</v>
      </c>
    </row>
    <row r="21" spans="1:12" ht="13.4" customHeight="1" x14ac:dyDescent="0.25">
      <c r="A21" s="51" t="s">
        <v>110</v>
      </c>
      <c r="B21" s="167">
        <v>-16.212</v>
      </c>
      <c r="C21" s="163"/>
      <c r="D21" s="167">
        <v>-11.429008939999999</v>
      </c>
      <c r="E21" s="164"/>
      <c r="F21" s="167">
        <v>-21.450714869999999</v>
      </c>
      <c r="G21" s="164"/>
      <c r="H21" s="167">
        <v>-15.456</v>
      </c>
      <c r="I21" s="164"/>
      <c r="J21" s="167">
        <v>-23.664999999999999</v>
      </c>
      <c r="K21" s="164"/>
      <c r="L21" s="167">
        <v>-24.105</v>
      </c>
    </row>
    <row r="22" spans="1:12" ht="13.4" customHeight="1" x14ac:dyDescent="0.25">
      <c r="A22" s="51" t="s">
        <v>111</v>
      </c>
      <c r="B22" s="167">
        <v>-4.00960435</v>
      </c>
      <c r="C22" s="163"/>
      <c r="D22" s="167">
        <v>-4.1139999999999999</v>
      </c>
      <c r="E22" s="164"/>
      <c r="F22" s="167">
        <v>-2.4741403900000001</v>
      </c>
      <c r="G22" s="164"/>
      <c r="H22" s="167">
        <v>-3.0680000000000001</v>
      </c>
      <c r="I22" s="164"/>
      <c r="J22" s="167">
        <v>-3.5579999999999998</v>
      </c>
      <c r="K22" s="164"/>
      <c r="L22" s="167">
        <v>-5.0069999999999997</v>
      </c>
    </row>
    <row r="23" spans="1:12" ht="13.4" customHeight="1" x14ac:dyDescent="0.25">
      <c r="A23" s="51" t="s">
        <v>112</v>
      </c>
      <c r="B23" s="167">
        <v>0.94424514000000004</v>
      </c>
      <c r="C23" s="163"/>
      <c r="D23" s="167">
        <v>0.95217646999999994</v>
      </c>
      <c r="E23" s="164"/>
      <c r="F23" s="167">
        <v>0.94559649999999995</v>
      </c>
      <c r="G23" s="164"/>
      <c r="H23" s="167">
        <v>0.702925769441335</v>
      </c>
      <c r="I23" s="164"/>
      <c r="J23" s="167">
        <v>0.49299999999999999</v>
      </c>
      <c r="K23" s="164"/>
      <c r="L23" s="167">
        <v>0.377</v>
      </c>
    </row>
    <row r="24" spans="1:12" ht="13.4" customHeight="1" x14ac:dyDescent="0.25">
      <c r="A24" s="51" t="s">
        <v>113</v>
      </c>
      <c r="B24" s="165">
        <v>-10.788</v>
      </c>
      <c r="C24" s="163"/>
      <c r="D24" s="165">
        <v>-15.166</v>
      </c>
      <c r="E24" s="164"/>
      <c r="F24" s="165">
        <v>-16.000067239999996</v>
      </c>
      <c r="G24" s="164"/>
      <c r="H24" s="165">
        <v>4.0869999999999997</v>
      </c>
      <c r="I24" s="164"/>
      <c r="J24" s="165">
        <v>13.500999999999999</v>
      </c>
      <c r="K24" s="164"/>
      <c r="L24" s="165">
        <v>-10.074</v>
      </c>
    </row>
    <row r="25" spans="1:12" ht="13.4" customHeight="1" x14ac:dyDescent="0.25">
      <c r="A25" s="78" t="s">
        <v>118</v>
      </c>
      <c r="B25" s="168">
        <v>74.592003790000007</v>
      </c>
      <c r="C25" s="163"/>
      <c r="D25" s="168">
        <v>77.714295110000009</v>
      </c>
      <c r="E25" s="164"/>
      <c r="F25" s="168">
        <v>52</v>
      </c>
      <c r="G25" s="164"/>
      <c r="H25" s="168">
        <v>72.536178205021855</v>
      </c>
      <c r="I25" s="164"/>
      <c r="J25" s="168">
        <v>112.209</v>
      </c>
      <c r="K25" s="164"/>
      <c r="L25" s="168">
        <v>92.146000000000001</v>
      </c>
    </row>
    <row r="26" spans="1:12" ht="13.4" customHeight="1" x14ac:dyDescent="0.25">
      <c r="A26" s="51"/>
      <c r="B26" s="169"/>
      <c r="C26" s="170"/>
      <c r="D26" s="169"/>
      <c r="E26" s="170"/>
      <c r="F26" s="171"/>
      <c r="G26" s="170"/>
      <c r="H26" s="171"/>
      <c r="I26" s="170"/>
      <c r="J26" s="171"/>
      <c r="K26" s="170"/>
      <c r="L26" s="171"/>
    </row>
    <row r="27" spans="1:12" ht="13.4" customHeight="1" x14ac:dyDescent="0.25">
      <c r="A27" s="53" t="s">
        <v>119</v>
      </c>
      <c r="B27" s="169"/>
      <c r="C27" s="170"/>
      <c r="D27" s="169"/>
      <c r="E27" s="170"/>
      <c r="F27" s="171"/>
      <c r="G27" s="170"/>
      <c r="H27" s="171"/>
      <c r="I27" s="170"/>
      <c r="J27" s="171"/>
      <c r="K27" s="170"/>
      <c r="L27" s="171"/>
    </row>
    <row r="28" spans="1:12" ht="13.4" customHeight="1" x14ac:dyDescent="0.25">
      <c r="A28" s="78" t="s">
        <v>109</v>
      </c>
      <c r="B28" s="172">
        <v>29.438303999999999</v>
      </c>
      <c r="C28" s="170"/>
      <c r="D28" s="172">
        <v>17.298822999999999</v>
      </c>
      <c r="E28" s="170"/>
      <c r="F28" s="172">
        <v>7.6049189999999998</v>
      </c>
      <c r="G28" s="170"/>
      <c r="H28" s="172">
        <v>11.644</v>
      </c>
      <c r="I28" s="170"/>
      <c r="J28" s="172">
        <v>26.844999999999999</v>
      </c>
      <c r="K28" s="170"/>
      <c r="L28" s="172">
        <v>23.713999999999999</v>
      </c>
    </row>
    <row r="29" spans="1:12" ht="13.4" customHeight="1" x14ac:dyDescent="0.25">
      <c r="A29" s="51" t="s">
        <v>110</v>
      </c>
      <c r="B29" s="167">
        <v>-6.5645429999999996</v>
      </c>
      <c r="C29" s="170"/>
      <c r="D29" s="167">
        <v>-8.3455400000000015</v>
      </c>
      <c r="E29" s="170"/>
      <c r="F29" s="167">
        <v>-5.0160020000000003</v>
      </c>
      <c r="G29" s="170"/>
      <c r="H29" s="167">
        <v>-3.6030000000000002</v>
      </c>
      <c r="I29" s="170"/>
      <c r="J29" s="167">
        <v>-4.3319999999999999</v>
      </c>
      <c r="K29" s="170"/>
      <c r="L29" s="167">
        <v>-6.0030000000000001</v>
      </c>
    </row>
    <row r="30" spans="1:12" ht="13.4" customHeight="1" x14ac:dyDescent="0.25">
      <c r="A30" s="51" t="s">
        <v>111</v>
      </c>
      <c r="B30" s="167">
        <v>-1.481816</v>
      </c>
      <c r="C30" s="170"/>
      <c r="D30" s="167">
        <v>-3.6240000000000001</v>
      </c>
      <c r="E30" s="170"/>
      <c r="F30" s="167">
        <v>-3.2898550000000002</v>
      </c>
      <c r="G30" s="170"/>
      <c r="H30" s="167">
        <v>-3.1150000000000002</v>
      </c>
      <c r="I30" s="170"/>
      <c r="J30" s="167">
        <v>-3.39</v>
      </c>
      <c r="K30" s="170"/>
      <c r="L30" s="167">
        <v>-2.9129999999999998</v>
      </c>
    </row>
    <row r="31" spans="1:12" ht="13.4" customHeight="1" x14ac:dyDescent="0.25">
      <c r="A31" s="51" t="s">
        <v>112</v>
      </c>
      <c r="B31" s="167">
        <v>0.54268799999999995</v>
      </c>
      <c r="C31" s="170"/>
      <c r="D31" s="167">
        <v>0.82420300000000002</v>
      </c>
      <c r="E31" s="170"/>
      <c r="F31" s="167">
        <v>1.155473</v>
      </c>
      <c r="G31" s="170"/>
      <c r="H31" s="167">
        <v>0.93089308999999987</v>
      </c>
      <c r="I31" s="170"/>
      <c r="J31" s="167">
        <v>0.40100000000000002</v>
      </c>
      <c r="K31" s="170"/>
      <c r="L31" s="167">
        <v>0.21</v>
      </c>
    </row>
    <row r="32" spans="1:12" ht="13.4" customHeight="1" x14ac:dyDescent="0.25">
      <c r="A32" s="51" t="s">
        <v>113</v>
      </c>
      <c r="B32" s="165">
        <v>2.4319999999999999</v>
      </c>
      <c r="C32" s="170"/>
      <c r="D32" s="165">
        <v>4.0519999999999996</v>
      </c>
      <c r="E32" s="170"/>
      <c r="F32" s="165">
        <v>-14.995535</v>
      </c>
      <c r="G32" s="170"/>
      <c r="H32" s="165">
        <v>15.737</v>
      </c>
      <c r="I32" s="170"/>
      <c r="J32" s="165">
        <v>-9.2650000000000006</v>
      </c>
      <c r="K32" s="170"/>
      <c r="L32" s="165">
        <v>3.0000000000000001E-3</v>
      </c>
    </row>
    <row r="33" spans="1:12" ht="13.4" customHeight="1" x14ac:dyDescent="0.25">
      <c r="A33" s="78" t="s">
        <v>114</v>
      </c>
      <c r="B33" s="168">
        <v>24.366049</v>
      </c>
      <c r="C33" s="170"/>
      <c r="D33" s="168">
        <v>10.205031000000002</v>
      </c>
      <c r="E33" s="170"/>
      <c r="F33" s="168">
        <v>-14.541</v>
      </c>
      <c r="G33" s="170"/>
      <c r="H33" s="168">
        <v>21.593530245711001</v>
      </c>
      <c r="I33" s="170"/>
      <c r="J33" s="168">
        <v>10.259</v>
      </c>
      <c r="K33" s="170"/>
      <c r="L33" s="168">
        <v>15.012</v>
      </c>
    </row>
    <row r="34" spans="1:12" ht="13.4" customHeight="1" x14ac:dyDescent="0.25">
      <c r="A34" s="51"/>
      <c r="B34" s="169"/>
      <c r="C34" s="170"/>
      <c r="D34" s="169"/>
      <c r="E34" s="170"/>
      <c r="F34" s="171"/>
      <c r="G34" s="170"/>
      <c r="H34" s="171"/>
      <c r="I34" s="170"/>
      <c r="J34" s="171"/>
      <c r="K34" s="170"/>
      <c r="L34" s="171"/>
    </row>
    <row r="35" spans="1:12" ht="13.4" customHeight="1" x14ac:dyDescent="0.25">
      <c r="A35" s="53" t="s">
        <v>99</v>
      </c>
      <c r="B35" s="173"/>
      <c r="C35" s="170"/>
      <c r="D35" s="173"/>
      <c r="E35" s="170"/>
      <c r="F35" s="173"/>
      <c r="G35" s="170"/>
      <c r="H35" s="173"/>
      <c r="I35" s="170"/>
      <c r="J35" s="173"/>
      <c r="K35" s="170"/>
      <c r="L35" s="173"/>
    </row>
    <row r="36" spans="1:12" ht="13.4" customHeight="1" x14ac:dyDescent="0.25">
      <c r="A36" s="78" t="s">
        <v>109</v>
      </c>
      <c r="B36" s="172">
        <v>-10.602744000000001</v>
      </c>
      <c r="C36" s="170"/>
      <c r="D36" s="172">
        <v>-6.3172946900000007</v>
      </c>
      <c r="E36" s="170"/>
      <c r="F36" s="172">
        <v>17.473622890000001</v>
      </c>
      <c r="G36" s="170"/>
      <c r="H36" s="172">
        <v>31.707000000000001</v>
      </c>
      <c r="I36" s="170"/>
      <c r="J36" s="172">
        <v>23.227</v>
      </c>
      <c r="K36" s="170"/>
      <c r="L36" s="172">
        <v>25.215</v>
      </c>
    </row>
    <row r="37" spans="1:12" ht="13.4" customHeight="1" x14ac:dyDescent="0.25">
      <c r="A37" s="57" t="s">
        <v>120</v>
      </c>
      <c r="B37" s="167">
        <v>0</v>
      </c>
      <c r="C37" s="170"/>
      <c r="D37" s="167">
        <v>15.986000000000001</v>
      </c>
      <c r="E37" s="170"/>
      <c r="F37" s="167">
        <v>28.669807000000002</v>
      </c>
      <c r="G37" s="170"/>
      <c r="H37" s="167">
        <v>37.968188019999992</v>
      </c>
      <c r="I37" s="170"/>
      <c r="J37" s="167">
        <v>31.454000000000001</v>
      </c>
      <c r="K37" s="170"/>
      <c r="L37" s="167">
        <v>28.271999999999998</v>
      </c>
    </row>
    <row r="38" spans="1:12" ht="13.4" customHeight="1" x14ac:dyDescent="0.25">
      <c r="A38" s="57" t="s">
        <v>121</v>
      </c>
      <c r="B38" s="167">
        <v>-12.168606</v>
      </c>
      <c r="C38" s="170"/>
      <c r="D38" s="167">
        <v>-22.303000000000001</v>
      </c>
      <c r="E38" s="170"/>
      <c r="F38" s="167">
        <v>-11.196183999999999</v>
      </c>
      <c r="G38" s="170"/>
      <c r="H38" s="167">
        <v>-6.2611880199999961</v>
      </c>
      <c r="I38" s="170"/>
      <c r="J38" s="167">
        <v>-8.2270000000000003</v>
      </c>
      <c r="K38" s="170"/>
      <c r="L38" s="167">
        <v>-3.0579999999999998</v>
      </c>
    </row>
    <row r="39" spans="1:12" ht="13.4" customHeight="1" x14ac:dyDescent="0.25">
      <c r="A39" s="57" t="s">
        <v>122</v>
      </c>
      <c r="B39" s="165">
        <v>1.5658620000000001</v>
      </c>
      <c r="C39" s="170"/>
      <c r="D39" s="165">
        <v>0</v>
      </c>
      <c r="E39" s="170"/>
      <c r="F39" s="165">
        <v>0</v>
      </c>
      <c r="G39" s="170"/>
      <c r="H39" s="165">
        <v>0</v>
      </c>
      <c r="I39" s="170"/>
      <c r="J39" s="165">
        <v>0</v>
      </c>
      <c r="K39" s="170"/>
      <c r="L39" s="165">
        <v>0</v>
      </c>
    </row>
    <row r="40" spans="1:12" ht="13.4" customHeight="1" x14ac:dyDescent="0.25">
      <c r="A40" s="57"/>
      <c r="B40" s="169"/>
      <c r="C40" s="170"/>
      <c r="D40" s="169"/>
      <c r="E40" s="170"/>
      <c r="F40" s="169"/>
      <c r="G40" s="170"/>
      <c r="H40" s="169"/>
      <c r="I40" s="170"/>
      <c r="J40" s="169"/>
      <c r="K40" s="170"/>
      <c r="L40" s="169"/>
    </row>
    <row r="41" spans="1:12" ht="13.4" customHeight="1" x14ac:dyDescent="0.25">
      <c r="A41" s="134" t="s">
        <v>120</v>
      </c>
      <c r="B41" s="172" t="s">
        <v>123</v>
      </c>
      <c r="C41" s="170"/>
      <c r="D41" s="174">
        <v>15.986000000000001</v>
      </c>
      <c r="E41" s="170"/>
      <c r="F41" s="172">
        <v>28.67</v>
      </c>
      <c r="G41" s="170"/>
      <c r="H41" s="174">
        <v>37.968000000000004</v>
      </c>
      <c r="I41" s="170"/>
      <c r="J41" s="172">
        <v>31.454000000000001</v>
      </c>
      <c r="K41" s="170"/>
      <c r="L41" s="172">
        <v>28.271999999999998</v>
      </c>
    </row>
    <row r="42" spans="1:12" ht="13.4" customHeight="1" x14ac:dyDescent="0.25">
      <c r="A42" s="57" t="s">
        <v>110</v>
      </c>
      <c r="B42" s="65" t="s">
        <v>123</v>
      </c>
      <c r="C42" s="170"/>
      <c r="D42" s="175">
        <v>-4.0960000000000001</v>
      </c>
      <c r="E42" s="170"/>
      <c r="F42" s="167">
        <v>-3.6560000000000001</v>
      </c>
      <c r="G42" s="170"/>
      <c r="H42" s="175">
        <v>-4.7859999999999996</v>
      </c>
      <c r="I42" s="170"/>
      <c r="J42" s="167">
        <v>-5.0549999999999997</v>
      </c>
      <c r="K42" s="170"/>
      <c r="L42" s="167">
        <v>-3.2919999999999998</v>
      </c>
    </row>
    <row r="43" spans="1:12" ht="13.4" customHeight="1" x14ac:dyDescent="0.25">
      <c r="A43" s="57" t="s">
        <v>111</v>
      </c>
      <c r="B43" s="65" t="s">
        <v>123</v>
      </c>
      <c r="C43" s="170"/>
      <c r="D43" s="175">
        <v>-1.48</v>
      </c>
      <c r="E43" s="170"/>
      <c r="F43" s="167">
        <v>-2.0230000000000001</v>
      </c>
      <c r="G43" s="170"/>
      <c r="H43" s="175">
        <v>-2.2829999999999999</v>
      </c>
      <c r="I43" s="170"/>
      <c r="J43" s="167">
        <v>-2.327</v>
      </c>
      <c r="K43" s="170"/>
      <c r="L43" s="167">
        <v>-2.3370000000000002</v>
      </c>
    </row>
    <row r="44" spans="1:12" ht="13.4" customHeight="1" x14ac:dyDescent="0.25">
      <c r="A44" s="57" t="s">
        <v>112</v>
      </c>
      <c r="B44" s="65" t="s">
        <v>123</v>
      </c>
      <c r="C44" s="170"/>
      <c r="D44" s="175">
        <v>0.26700000000000002</v>
      </c>
      <c r="E44" s="170"/>
      <c r="F44" s="167">
        <v>0.622</v>
      </c>
      <c r="G44" s="170"/>
      <c r="H44" s="175">
        <v>0.52800000000000002</v>
      </c>
      <c r="I44" s="170"/>
      <c r="J44" s="167">
        <v>0.45</v>
      </c>
      <c r="K44" s="170"/>
      <c r="L44" s="167">
        <v>0.20599999999999999</v>
      </c>
    </row>
    <row r="45" spans="1:12" ht="13.4" customHeight="1" x14ac:dyDescent="0.25">
      <c r="A45" s="57" t="s">
        <v>113</v>
      </c>
      <c r="B45" s="64" t="s">
        <v>123</v>
      </c>
      <c r="C45" s="170"/>
      <c r="D45" s="176">
        <v>2.8239999999999998</v>
      </c>
      <c r="E45" s="170"/>
      <c r="F45" s="165">
        <v>8.0549999999999997</v>
      </c>
      <c r="G45" s="170"/>
      <c r="H45" s="176">
        <v>-5.335</v>
      </c>
      <c r="I45" s="170"/>
      <c r="J45" s="165">
        <v>-2.7650000000000001</v>
      </c>
      <c r="K45" s="170"/>
      <c r="L45" s="165">
        <v>1.907</v>
      </c>
    </row>
    <row r="46" spans="1:12" x14ac:dyDescent="0.25">
      <c r="A46" s="134" t="s">
        <v>124</v>
      </c>
      <c r="B46" s="177" t="s">
        <v>123</v>
      </c>
      <c r="C46" s="170"/>
      <c r="D46" s="178">
        <v>13.5</v>
      </c>
      <c r="E46" s="170"/>
      <c r="F46" s="168">
        <v>31.667999999999999</v>
      </c>
      <c r="G46" s="170"/>
      <c r="H46" s="178">
        <v>26.091000000000001</v>
      </c>
      <c r="I46" s="170"/>
      <c r="J46" s="168">
        <v>21.757000000000001</v>
      </c>
      <c r="K46" s="170"/>
      <c r="L46" s="168">
        <v>24.756</v>
      </c>
    </row>
    <row r="47" spans="1:12" x14ac:dyDescent="0.25">
      <c r="A47" s="78"/>
      <c r="B47" s="179"/>
      <c r="C47" s="170"/>
      <c r="D47" s="179"/>
      <c r="E47" s="170"/>
      <c r="F47" s="179"/>
      <c r="G47" s="170"/>
      <c r="H47" s="179"/>
      <c r="I47" s="170"/>
      <c r="J47" s="179"/>
      <c r="K47" s="170"/>
      <c r="L47" s="179"/>
    </row>
    <row r="48" spans="1:12" ht="13.4" customHeight="1" x14ac:dyDescent="0.25">
      <c r="A48" s="134" t="s">
        <v>121</v>
      </c>
      <c r="B48" s="172">
        <v>-12.169</v>
      </c>
      <c r="C48" s="170"/>
      <c r="D48" s="172">
        <v>-22.303000000000001</v>
      </c>
      <c r="E48" s="170"/>
      <c r="F48" s="172">
        <v>-11.196</v>
      </c>
      <c r="G48" s="170"/>
      <c r="H48" s="172">
        <v>-6.2611880199999961</v>
      </c>
      <c r="I48" s="170"/>
      <c r="J48" s="172">
        <v>-8.2270000000000003</v>
      </c>
      <c r="K48" s="170"/>
      <c r="L48" s="172">
        <v>-3.0579999999999998</v>
      </c>
    </row>
    <row r="49" spans="1:12" ht="13.4" customHeight="1" x14ac:dyDescent="0.25">
      <c r="A49" s="57" t="s">
        <v>110</v>
      </c>
      <c r="B49" s="65">
        <v>-0.84799999999999998</v>
      </c>
      <c r="C49" s="170"/>
      <c r="D49" s="167">
        <v>-12.956042999999999</v>
      </c>
      <c r="E49" s="170"/>
      <c r="F49" s="167">
        <v>-0.58650400000000003</v>
      </c>
      <c r="G49" s="170"/>
      <c r="H49" s="167">
        <v>-0.6795427599999998</v>
      </c>
      <c r="I49" s="170"/>
      <c r="J49" s="167">
        <v>-1.972</v>
      </c>
      <c r="K49" s="170"/>
      <c r="L49" s="167">
        <v>-1.5009999999999999</v>
      </c>
    </row>
    <row r="50" spans="1:12" ht="13.4" customHeight="1" x14ac:dyDescent="0.25">
      <c r="A50" s="57" t="s">
        <v>111</v>
      </c>
      <c r="B50" s="65">
        <v>-0.32200000000000001</v>
      </c>
      <c r="C50" s="170"/>
      <c r="D50" s="167">
        <v>-1.4461740000000001</v>
      </c>
      <c r="E50" s="170"/>
      <c r="F50" s="167">
        <v>-1.661726</v>
      </c>
      <c r="G50" s="170"/>
      <c r="H50" s="167">
        <v>-1.4630000000000001</v>
      </c>
      <c r="I50" s="170"/>
      <c r="J50" s="167">
        <v>-1.768</v>
      </c>
      <c r="K50" s="170"/>
      <c r="L50" s="167">
        <v>-1.9610000000000001</v>
      </c>
    </row>
    <row r="51" spans="1:12" ht="13.4" customHeight="1" x14ac:dyDescent="0.25">
      <c r="A51" s="57" t="s">
        <v>112</v>
      </c>
      <c r="B51" s="65">
        <v>0.109</v>
      </c>
      <c r="C51" s="170"/>
      <c r="D51" s="167">
        <v>0.23391800000000001</v>
      </c>
      <c r="E51" s="170"/>
      <c r="F51" s="167">
        <v>0</v>
      </c>
      <c r="G51" s="170"/>
      <c r="H51" s="167">
        <v>0</v>
      </c>
      <c r="I51" s="170"/>
      <c r="J51" s="167">
        <v>0</v>
      </c>
      <c r="K51" s="170"/>
      <c r="L51" s="167">
        <v>0</v>
      </c>
    </row>
    <row r="52" spans="1:12" ht="13.4" customHeight="1" x14ac:dyDescent="0.25">
      <c r="A52" s="57" t="s">
        <v>113</v>
      </c>
      <c r="B52" s="64">
        <v>0.38500000000000001</v>
      </c>
      <c r="C52" s="170"/>
      <c r="D52" s="165">
        <v>-3.5447009999999999</v>
      </c>
      <c r="E52" s="170"/>
      <c r="F52" s="165">
        <v>-0.89400000000000002</v>
      </c>
      <c r="G52" s="170"/>
      <c r="H52" s="165">
        <v>0.28321914384509439</v>
      </c>
      <c r="I52" s="170"/>
      <c r="J52" s="165">
        <v>7.5999999999999998E-2</v>
      </c>
      <c r="K52" s="170"/>
      <c r="L52" s="165">
        <v>0.89</v>
      </c>
    </row>
    <row r="53" spans="1:12" x14ac:dyDescent="0.25">
      <c r="A53" s="134" t="s">
        <v>125</v>
      </c>
      <c r="B53" s="168">
        <v>-12.846</v>
      </c>
      <c r="C53" s="170"/>
      <c r="D53" s="168">
        <v>-40.015999999999998</v>
      </c>
      <c r="E53" s="170"/>
      <c r="F53" s="168">
        <v>-14.33766</v>
      </c>
      <c r="G53" s="170"/>
      <c r="H53" s="168">
        <v>-8.1205116361549017</v>
      </c>
      <c r="I53" s="170"/>
      <c r="J53" s="168">
        <v>-11.891999999999999</v>
      </c>
      <c r="K53" s="170"/>
      <c r="L53" s="168">
        <v>-5.63</v>
      </c>
    </row>
    <row r="54" spans="1:12" x14ac:dyDescent="0.25">
      <c r="A54" s="35"/>
      <c r="B54" s="34"/>
      <c r="C54" s="35"/>
      <c r="D54" s="34"/>
      <c r="E54" s="35"/>
      <c r="F54" s="34"/>
      <c r="G54" s="35"/>
      <c r="H54" s="34"/>
      <c r="I54" s="35"/>
      <c r="J54" s="34"/>
      <c r="K54" s="35"/>
      <c r="L54" s="34"/>
    </row>
    <row r="55" spans="1:12" x14ac:dyDescent="0.25">
      <c r="A55" s="202" t="s">
        <v>126</v>
      </c>
      <c r="B55" s="201"/>
      <c r="C55" s="201"/>
      <c r="D55" s="201"/>
      <c r="E55" s="201"/>
      <c r="F55" s="201"/>
      <c r="G55" s="147"/>
      <c r="H55" s="147"/>
      <c r="I55" s="147"/>
      <c r="J55" s="147"/>
      <c r="K55" s="147"/>
      <c r="L55" s="147"/>
    </row>
    <row r="56" spans="1:12" ht="12.65" customHeight="1" x14ac:dyDescent="0.25">
      <c r="A56" s="202" t="s">
        <v>127</v>
      </c>
      <c r="B56" s="201"/>
      <c r="C56" s="201"/>
      <c r="D56" s="201"/>
      <c r="E56" s="201"/>
      <c r="F56" s="201"/>
      <c r="G56" s="147"/>
      <c r="H56" s="147"/>
      <c r="I56" s="147"/>
      <c r="J56" s="147"/>
      <c r="K56" s="147"/>
      <c r="L56" s="147"/>
    </row>
    <row r="57" spans="1:12" ht="12.65" customHeight="1" x14ac:dyDescent="0.25">
      <c r="A57" s="210" t="s">
        <v>128</v>
      </c>
      <c r="B57" s="201"/>
      <c r="C57" s="201"/>
      <c r="D57" s="201"/>
      <c r="E57" s="201"/>
      <c r="F57" s="201"/>
      <c r="G57" s="147"/>
      <c r="H57" s="147"/>
      <c r="I57" s="147"/>
      <c r="J57" s="147"/>
      <c r="K57" s="147"/>
      <c r="L57" s="147"/>
    </row>
    <row r="58" spans="1:12" x14ac:dyDescent="0.25">
      <c r="A58" s="35"/>
      <c r="B58" s="34"/>
      <c r="C58" s="35"/>
      <c r="D58" s="34"/>
      <c r="E58" s="35"/>
      <c r="F58" s="34"/>
      <c r="G58" s="35"/>
      <c r="H58" s="34"/>
      <c r="I58" s="35"/>
      <c r="J58" s="34"/>
      <c r="K58" s="35"/>
      <c r="L58" s="34"/>
    </row>
    <row r="59" spans="1:12" ht="13.4" customHeight="1" x14ac:dyDescent="0.25">
      <c r="A59" s="201" t="s">
        <v>22</v>
      </c>
      <c r="B59" s="201"/>
      <c r="C59" s="201"/>
      <c r="D59" s="201"/>
      <c r="E59" s="201"/>
      <c r="F59" s="201"/>
      <c r="G59" s="147"/>
      <c r="H59" s="147"/>
      <c r="I59" s="147"/>
      <c r="J59" s="147"/>
      <c r="K59" s="147"/>
      <c r="L59" s="147"/>
    </row>
    <row r="60" spans="1:12" ht="16.75" customHeight="1" x14ac:dyDescent="0.25">
      <c r="A60" s="35"/>
      <c r="B60" s="35"/>
      <c r="C60" s="35"/>
      <c r="D60" s="35"/>
      <c r="E60" s="35"/>
      <c r="F60" s="35"/>
      <c r="G60" s="35"/>
      <c r="H60" s="35"/>
      <c r="I60" s="35"/>
      <c r="J60" s="35"/>
      <c r="K60" s="35"/>
      <c r="L60" s="35"/>
    </row>
    <row r="61" spans="1:12" ht="16.75" customHeight="1" x14ac:dyDescent="0.25"/>
    <row r="62" spans="1:12" ht="16.75" customHeight="1" x14ac:dyDescent="0.25"/>
    <row r="63" spans="1:12" ht="16.75" customHeight="1" x14ac:dyDescent="0.25"/>
    <row r="64" spans="1:12"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row r="110" ht="16.75" customHeight="1" x14ac:dyDescent="0.25"/>
    <row r="111" ht="16.75" customHeight="1" x14ac:dyDescent="0.25"/>
    <row r="112" ht="16.75" customHeight="1" x14ac:dyDescent="0.25"/>
    <row r="113" ht="16.75" customHeight="1" x14ac:dyDescent="0.25"/>
    <row r="114" ht="16.75" customHeight="1" x14ac:dyDescent="0.25"/>
    <row r="115" ht="16.75" customHeight="1" x14ac:dyDescent="0.25"/>
    <row r="116" ht="16.75" customHeight="1" x14ac:dyDescent="0.25"/>
    <row r="117" ht="16.75" customHeight="1" x14ac:dyDescent="0.25"/>
    <row r="118" ht="16.75" customHeight="1" x14ac:dyDescent="0.25"/>
    <row r="119" ht="16.75" customHeight="1" x14ac:dyDescent="0.25"/>
    <row r="120" ht="16.75" customHeight="1" x14ac:dyDescent="0.25"/>
    <row r="121" ht="16.75" customHeight="1" x14ac:dyDescent="0.25"/>
    <row r="122" ht="16.75" customHeight="1" x14ac:dyDescent="0.25"/>
    <row r="123" ht="16.75" customHeight="1" x14ac:dyDescent="0.25"/>
    <row r="124" ht="16.75" customHeight="1" x14ac:dyDescent="0.25"/>
    <row r="125" ht="16.75" customHeight="1" x14ac:dyDescent="0.25"/>
    <row r="126" ht="16.75" customHeight="1" x14ac:dyDescent="0.25"/>
    <row r="127" ht="16.75" customHeight="1" x14ac:dyDescent="0.25"/>
    <row r="128" ht="16.75" customHeight="1" x14ac:dyDescent="0.25"/>
    <row r="129" ht="16.75" customHeight="1" x14ac:dyDescent="0.25"/>
    <row r="130" ht="16.75" customHeight="1" x14ac:dyDescent="0.25"/>
    <row r="131" ht="16.75" customHeight="1" x14ac:dyDescent="0.25"/>
    <row r="132" ht="16.75" customHeight="1" x14ac:dyDescent="0.25"/>
    <row r="133" ht="16.75" customHeight="1" x14ac:dyDescent="0.25"/>
  </sheetData>
  <mergeCells count="6">
    <mergeCell ref="A59:F59"/>
    <mergeCell ref="A1:A3"/>
    <mergeCell ref="A4:A5"/>
    <mergeCell ref="A55:F55"/>
    <mergeCell ref="A56:F56"/>
    <mergeCell ref="A57:F57"/>
  </mergeCells>
  <pageMargins left="0.7" right="0.7" top="0.75" bottom="0.75" header="0.3" footer="0.3"/>
  <pageSetup scale="61" orientation="landscape"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58F91-C3C0-4C94-AA48-7BA8F3AF7361}">
  <sheetPr>
    <tabColor rgb="FF00B0F0"/>
    <pageSetUpPr fitToPage="1"/>
  </sheetPr>
  <dimension ref="A1:P94"/>
  <sheetViews>
    <sheetView zoomScaleNormal="100" zoomScaleSheetLayoutView="100" workbookViewId="0">
      <pane xSplit="1" ySplit="7" topLeftCell="B8" activePane="bottomRight" state="frozen"/>
      <selection pane="topRight" activeCell="H17" sqref="H17"/>
      <selection pane="bottomLeft" activeCell="H17" sqref="H17"/>
      <selection pane="bottomRight" sqref="A1:A1048576"/>
    </sheetView>
  </sheetViews>
  <sheetFormatPr defaultColWidth="13.1796875" defaultRowHeight="12.5" x14ac:dyDescent="0.25"/>
  <cols>
    <col min="1" max="1" width="94.8164062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54296875" style="15" customWidth="1"/>
    <col min="14" max="14" width="9.26953125" style="15" customWidth="1"/>
    <col min="15" max="15" width="2.54296875" style="15" customWidth="1"/>
    <col min="16" max="16" width="9.26953125" style="15" customWidth="1"/>
    <col min="17" max="20" width="20.1796875" style="15" customWidth="1"/>
    <col min="21" max="16384" width="13.1796875" style="15"/>
  </cols>
  <sheetData>
    <row r="1" spans="1:16" ht="16.75" customHeight="1" x14ac:dyDescent="0.25">
      <c r="A1" s="208" t="s">
        <v>0</v>
      </c>
    </row>
    <row r="2" spans="1:16" ht="16.75" customHeight="1" x14ac:dyDescent="0.25">
      <c r="A2" s="208"/>
    </row>
    <row r="3" spans="1:16" ht="16.75" customHeight="1" x14ac:dyDescent="0.25">
      <c r="A3" s="208"/>
    </row>
    <row r="4" spans="1:16" ht="16.75" customHeight="1" x14ac:dyDescent="0.25">
      <c r="A4" s="204" t="s">
        <v>129</v>
      </c>
      <c r="B4" s="35"/>
      <c r="C4" s="35"/>
      <c r="D4" s="35"/>
      <c r="E4" s="35"/>
      <c r="F4" s="35"/>
      <c r="G4" s="35"/>
      <c r="H4" s="35"/>
      <c r="I4" s="35"/>
      <c r="J4" s="35"/>
      <c r="K4" s="35"/>
      <c r="L4" s="35"/>
      <c r="M4" s="35"/>
      <c r="N4" s="35"/>
      <c r="O4" s="35"/>
      <c r="P4" s="35"/>
    </row>
    <row r="5" spans="1:16" ht="16.75" customHeight="1" x14ac:dyDescent="0.25">
      <c r="A5" s="204"/>
      <c r="B5" s="35"/>
      <c r="C5" s="35"/>
      <c r="D5" s="35"/>
      <c r="E5" s="35"/>
      <c r="F5" s="35"/>
      <c r="G5" s="35"/>
      <c r="H5" s="35"/>
      <c r="I5" s="35"/>
      <c r="J5" s="35"/>
      <c r="K5" s="35"/>
      <c r="L5" s="35"/>
      <c r="M5" s="35"/>
      <c r="N5" s="35"/>
      <c r="O5" s="35"/>
      <c r="P5" s="35"/>
    </row>
    <row r="6" spans="1:16" ht="13.5" x14ac:dyDescent="0.25">
      <c r="A6" s="35"/>
      <c r="B6" s="114" t="s">
        <v>130</v>
      </c>
      <c r="C6" s="34"/>
      <c r="D6" s="114" t="s">
        <v>7</v>
      </c>
      <c r="E6" s="147"/>
      <c r="F6" s="49" t="s">
        <v>8</v>
      </c>
      <c r="G6" s="17"/>
      <c r="H6" s="49" t="s">
        <v>9</v>
      </c>
      <c r="I6" s="34"/>
      <c r="J6" s="114" t="s">
        <v>10</v>
      </c>
      <c r="K6" s="34"/>
      <c r="L6" s="114" t="s">
        <v>11</v>
      </c>
      <c r="M6" s="34"/>
      <c r="N6" s="114" t="s">
        <v>13</v>
      </c>
      <c r="O6" s="34"/>
      <c r="P6" s="114" t="s">
        <v>204</v>
      </c>
    </row>
    <row r="7" spans="1:16" x14ac:dyDescent="0.25">
      <c r="B7" s="115" t="s">
        <v>14</v>
      </c>
      <c r="C7" s="34"/>
      <c r="D7" s="115" t="s">
        <v>14</v>
      </c>
      <c r="E7" s="54"/>
      <c r="F7" s="49" t="s">
        <v>14</v>
      </c>
      <c r="G7" s="17"/>
      <c r="H7" s="49" t="s">
        <v>14</v>
      </c>
      <c r="I7" s="36"/>
      <c r="J7" s="115" t="s">
        <v>14</v>
      </c>
      <c r="K7" s="34"/>
      <c r="L7" s="115" t="s">
        <v>14</v>
      </c>
      <c r="M7" s="34"/>
      <c r="N7" s="115" t="s">
        <v>14</v>
      </c>
      <c r="O7" s="34"/>
      <c r="P7" s="115" t="s">
        <v>14</v>
      </c>
    </row>
    <row r="8" spans="1:16" ht="23" x14ac:dyDescent="0.25">
      <c r="A8" s="58" t="s">
        <v>131</v>
      </c>
      <c r="B8" s="116" t="s">
        <v>132</v>
      </c>
      <c r="C8" s="34"/>
      <c r="D8" s="116" t="s">
        <v>133</v>
      </c>
      <c r="E8" s="34"/>
      <c r="F8" s="117" t="s">
        <v>134</v>
      </c>
      <c r="G8" s="34"/>
      <c r="H8" s="117" t="s">
        <v>135</v>
      </c>
      <c r="I8" s="34"/>
      <c r="J8" s="116" t="s">
        <v>136</v>
      </c>
      <c r="K8" s="34"/>
      <c r="L8" s="116" t="s">
        <v>137</v>
      </c>
      <c r="M8" s="34"/>
      <c r="N8" s="116" t="s">
        <v>138</v>
      </c>
      <c r="O8" s="34"/>
      <c r="P8" s="116" t="s">
        <v>205</v>
      </c>
    </row>
    <row r="9" spans="1:16" x14ac:dyDescent="0.25">
      <c r="A9" s="58" t="s">
        <v>139</v>
      </c>
      <c r="B9" s="118">
        <f>B43</f>
        <v>385</v>
      </c>
      <c r="C9" s="34"/>
      <c r="D9" s="118">
        <f>D43</f>
        <v>351</v>
      </c>
      <c r="E9" s="34"/>
      <c r="F9" s="118">
        <f>F43</f>
        <v>340</v>
      </c>
      <c r="G9" s="34"/>
      <c r="H9" s="118">
        <f>H43</f>
        <v>340</v>
      </c>
      <c r="I9" s="34"/>
      <c r="J9" s="118">
        <f>J36</f>
        <v>430</v>
      </c>
      <c r="K9" s="34"/>
      <c r="L9" s="118">
        <f>L36</f>
        <v>485</v>
      </c>
      <c r="M9" s="34"/>
      <c r="N9" s="118">
        <v>393</v>
      </c>
      <c r="O9" s="34"/>
      <c r="P9" s="118">
        <v>451</v>
      </c>
    </row>
    <row r="10" spans="1:16" x14ac:dyDescent="0.25">
      <c r="A10" s="58" t="s">
        <v>140</v>
      </c>
      <c r="B10" s="119">
        <f>B45</f>
        <v>385</v>
      </c>
      <c r="C10" s="34"/>
      <c r="D10" s="119">
        <f>D45</f>
        <v>271</v>
      </c>
      <c r="E10" s="34"/>
      <c r="F10" s="119">
        <f>F45</f>
        <v>290</v>
      </c>
      <c r="G10" s="34"/>
      <c r="H10" s="119">
        <f>H45</f>
        <v>300</v>
      </c>
      <c r="I10" s="34"/>
      <c r="J10" s="119">
        <f>J34</f>
        <v>400</v>
      </c>
      <c r="K10" s="34"/>
      <c r="L10" s="119">
        <f>L34</f>
        <v>455</v>
      </c>
      <c r="M10" s="34"/>
      <c r="N10" s="119">
        <v>363</v>
      </c>
      <c r="O10" s="34"/>
      <c r="P10" s="119">
        <v>421</v>
      </c>
    </row>
    <row r="11" spans="1:16" ht="5.15" customHeight="1" x14ac:dyDescent="0.25">
      <c r="A11" s="58"/>
      <c r="B11" s="120"/>
      <c r="C11" s="34"/>
      <c r="D11" s="120"/>
      <c r="E11" s="34"/>
      <c r="F11" s="120"/>
      <c r="G11" s="34"/>
      <c r="H11" s="120"/>
      <c r="I11" s="34"/>
      <c r="J11" s="120"/>
      <c r="K11" s="34"/>
      <c r="L11" s="120"/>
      <c r="M11" s="34"/>
      <c r="N11" s="120"/>
      <c r="O11" s="34"/>
      <c r="P11" s="120"/>
    </row>
    <row r="12" spans="1:16" x14ac:dyDescent="0.25">
      <c r="A12" s="53" t="s">
        <v>141</v>
      </c>
      <c r="C12" s="34"/>
      <c r="E12" s="34"/>
      <c r="F12" s="120"/>
      <c r="G12" s="34"/>
      <c r="H12" s="120"/>
      <c r="I12" s="34"/>
      <c r="J12" s="120"/>
      <c r="K12" s="34"/>
      <c r="L12" s="120"/>
      <c r="M12" s="34"/>
      <c r="N12" s="120"/>
      <c r="O12" s="34"/>
      <c r="P12" s="120"/>
    </row>
    <row r="13" spans="1:16" ht="13.4" customHeight="1" x14ac:dyDescent="0.25">
      <c r="A13" s="78" t="s">
        <v>55</v>
      </c>
      <c r="B13" s="81">
        <v>144</v>
      </c>
      <c r="C13" s="34"/>
      <c r="D13" s="81">
        <v>152</v>
      </c>
      <c r="E13" s="147"/>
      <c r="F13" s="81">
        <v>45</v>
      </c>
      <c r="G13" s="34"/>
      <c r="H13" s="81">
        <v>139</v>
      </c>
      <c r="I13" s="34"/>
      <c r="J13" s="81">
        <v>212</v>
      </c>
      <c r="K13" s="34"/>
      <c r="L13" s="81">
        <v>293</v>
      </c>
      <c r="M13" s="34"/>
      <c r="N13" s="81">
        <v>100</v>
      </c>
      <c r="O13" s="34"/>
      <c r="P13" s="81">
        <v>19</v>
      </c>
    </row>
    <row r="14" spans="1:16" ht="13.4" customHeight="1" x14ac:dyDescent="0.25">
      <c r="A14" s="51" t="s">
        <v>142</v>
      </c>
      <c r="B14" s="82" t="s">
        <v>123</v>
      </c>
      <c r="C14" s="34"/>
      <c r="D14" s="82">
        <v>31</v>
      </c>
      <c r="E14" s="147"/>
      <c r="F14" s="82">
        <v>38</v>
      </c>
      <c r="G14" s="34"/>
      <c r="H14" s="82">
        <v>49</v>
      </c>
      <c r="I14" s="34"/>
      <c r="J14" s="121">
        <v>57</v>
      </c>
      <c r="K14" s="34"/>
      <c r="L14" s="121">
        <v>67</v>
      </c>
      <c r="M14" s="34"/>
      <c r="N14" s="121">
        <v>98</v>
      </c>
      <c r="O14" s="34"/>
      <c r="P14" s="121">
        <v>102</v>
      </c>
    </row>
    <row r="15" spans="1:16" ht="13.4" customHeight="1" x14ac:dyDescent="0.25">
      <c r="A15" s="78" t="s">
        <v>114</v>
      </c>
      <c r="B15" s="122" t="s">
        <v>123</v>
      </c>
      <c r="C15" s="34"/>
      <c r="D15" s="79">
        <f>SUM(D13:D14)</f>
        <v>183</v>
      </c>
      <c r="E15" s="147"/>
      <c r="F15" s="81">
        <f>SUM(F13:F14)</f>
        <v>83</v>
      </c>
      <c r="G15" s="34"/>
      <c r="H15" s="81">
        <v>189</v>
      </c>
      <c r="I15" s="34"/>
      <c r="J15" s="81">
        <f>SUM(J13:J14)</f>
        <v>269</v>
      </c>
      <c r="K15" s="34"/>
      <c r="L15" s="81">
        <f>SUM(L13:L14)</f>
        <v>360</v>
      </c>
      <c r="M15" s="34"/>
      <c r="N15" s="81">
        <v>198</v>
      </c>
      <c r="O15" s="34"/>
      <c r="P15" s="81">
        <v>121</v>
      </c>
    </row>
    <row r="16" spans="1:16" ht="13.5" x14ac:dyDescent="0.25">
      <c r="A16" s="51" t="s">
        <v>143</v>
      </c>
      <c r="B16" s="121">
        <v>0</v>
      </c>
      <c r="D16" s="121">
        <v>0</v>
      </c>
      <c r="E16" s="34"/>
      <c r="F16" s="121">
        <v>0</v>
      </c>
      <c r="H16" s="121">
        <v>0</v>
      </c>
      <c r="I16" s="34"/>
      <c r="J16" s="121">
        <v>-1</v>
      </c>
      <c r="K16" s="34"/>
      <c r="L16" s="121">
        <v>-2</v>
      </c>
      <c r="M16" s="34"/>
      <c r="N16" s="121">
        <v>-8</v>
      </c>
      <c r="O16" s="34"/>
      <c r="P16" s="121">
        <v>-1</v>
      </c>
    </row>
    <row r="17" spans="1:16" ht="13.5" x14ac:dyDescent="0.25">
      <c r="A17" s="51" t="s">
        <v>144</v>
      </c>
      <c r="B17" s="121">
        <v>0</v>
      </c>
      <c r="D17" s="121">
        <v>0</v>
      </c>
      <c r="E17" s="34"/>
      <c r="F17" s="121">
        <v>0</v>
      </c>
      <c r="H17" s="121">
        <v>0</v>
      </c>
      <c r="I17" s="34"/>
      <c r="J17" s="121">
        <v>-17</v>
      </c>
      <c r="K17" s="34"/>
      <c r="L17" s="121">
        <v>-7</v>
      </c>
      <c r="M17" s="34"/>
      <c r="N17" s="121">
        <v>-19</v>
      </c>
      <c r="O17" s="34"/>
      <c r="P17" s="121">
        <v>54</v>
      </c>
    </row>
    <row r="18" spans="1:16" ht="13.5" x14ac:dyDescent="0.25">
      <c r="A18" s="51" t="s">
        <v>145</v>
      </c>
      <c r="B18" s="121">
        <v>0</v>
      </c>
      <c r="D18" s="121">
        <v>0</v>
      </c>
      <c r="E18" s="147"/>
      <c r="F18" s="121">
        <v>9</v>
      </c>
      <c r="G18" s="34"/>
      <c r="H18" s="121">
        <v>-8</v>
      </c>
      <c r="I18" s="34"/>
      <c r="J18" s="121">
        <v>0</v>
      </c>
      <c r="K18" s="34"/>
      <c r="L18" s="121">
        <v>0</v>
      </c>
      <c r="M18" s="34"/>
      <c r="N18" s="121">
        <v>0</v>
      </c>
      <c r="O18" s="34"/>
      <c r="P18" s="121">
        <v>0</v>
      </c>
    </row>
    <row r="19" spans="1:16" ht="13.5" x14ac:dyDescent="0.25">
      <c r="A19" s="51" t="s">
        <v>146</v>
      </c>
      <c r="B19" s="121">
        <v>-14</v>
      </c>
      <c r="C19" s="34"/>
      <c r="D19" s="121">
        <v>-20</v>
      </c>
      <c r="E19" s="147"/>
      <c r="F19" s="121">
        <v>30</v>
      </c>
      <c r="G19" s="34"/>
      <c r="H19" s="121">
        <v>0</v>
      </c>
      <c r="I19" s="34"/>
      <c r="J19" s="121">
        <v>0</v>
      </c>
      <c r="K19" s="34"/>
      <c r="L19" s="121">
        <v>0</v>
      </c>
      <c r="M19" s="34"/>
      <c r="N19" s="121">
        <v>0</v>
      </c>
      <c r="O19" s="34"/>
      <c r="P19" s="121">
        <v>0</v>
      </c>
    </row>
    <row r="20" spans="1:16" x14ac:dyDescent="0.25">
      <c r="A20" s="51" t="s">
        <v>147</v>
      </c>
      <c r="B20" s="121">
        <v>0</v>
      </c>
      <c r="D20" s="121">
        <v>0</v>
      </c>
      <c r="E20" s="34"/>
      <c r="F20" s="121">
        <v>0</v>
      </c>
      <c r="H20" s="121">
        <v>0</v>
      </c>
      <c r="I20" s="34"/>
      <c r="J20" s="121">
        <v>0</v>
      </c>
      <c r="K20" s="34"/>
      <c r="L20" s="121">
        <v>-20</v>
      </c>
      <c r="M20" s="34"/>
      <c r="N20" s="121">
        <v>0</v>
      </c>
      <c r="O20" s="34"/>
      <c r="P20" s="121">
        <v>0</v>
      </c>
    </row>
    <row r="21" spans="1:16" x14ac:dyDescent="0.25">
      <c r="A21" s="51" t="s">
        <v>148</v>
      </c>
      <c r="B21" s="121">
        <v>0</v>
      </c>
      <c r="D21" s="121">
        <v>0</v>
      </c>
      <c r="E21" s="34"/>
      <c r="F21" s="121">
        <v>0</v>
      </c>
      <c r="H21" s="121">
        <v>0</v>
      </c>
      <c r="I21" s="34"/>
      <c r="J21" s="121">
        <v>0</v>
      </c>
      <c r="K21" s="34"/>
      <c r="L21" s="121">
        <v>0</v>
      </c>
      <c r="M21" s="34"/>
      <c r="N21" s="121">
        <v>17</v>
      </c>
      <c r="O21" s="34"/>
      <c r="P21" s="121">
        <v>0</v>
      </c>
    </row>
    <row r="22" spans="1:16" x14ac:dyDescent="0.25">
      <c r="A22" s="51" t="s">
        <v>229</v>
      </c>
      <c r="B22" s="121">
        <v>0</v>
      </c>
      <c r="D22" s="121">
        <v>0</v>
      </c>
      <c r="E22" s="147"/>
      <c r="F22" s="121">
        <v>0</v>
      </c>
      <c r="G22" s="34"/>
      <c r="H22" s="121">
        <v>31</v>
      </c>
      <c r="I22" s="34"/>
      <c r="J22" s="182">
        <v>6</v>
      </c>
      <c r="K22" s="34"/>
      <c r="L22" s="182">
        <v>5</v>
      </c>
      <c r="M22" s="34"/>
      <c r="N22" s="182">
        <v>14</v>
      </c>
      <c r="O22" s="34"/>
      <c r="P22" s="121">
        <v>0</v>
      </c>
    </row>
    <row r="23" spans="1:16" x14ac:dyDescent="0.25">
      <c r="A23" s="51" t="s">
        <v>207</v>
      </c>
      <c r="B23" s="121">
        <v>0</v>
      </c>
      <c r="D23" s="121">
        <v>0</v>
      </c>
      <c r="E23" s="147"/>
      <c r="F23" s="121">
        <v>0</v>
      </c>
      <c r="G23" s="34"/>
      <c r="H23" s="121">
        <v>0</v>
      </c>
      <c r="I23" s="34"/>
      <c r="J23" s="121">
        <v>0</v>
      </c>
      <c r="K23" s="34"/>
      <c r="L23" s="121">
        <v>0</v>
      </c>
      <c r="M23" s="34"/>
      <c r="N23" s="121">
        <v>0</v>
      </c>
      <c r="O23" s="34"/>
      <c r="P23" s="121">
        <v>81</v>
      </c>
    </row>
    <row r="24" spans="1:16" x14ac:dyDescent="0.25">
      <c r="A24" s="51" t="s">
        <v>206</v>
      </c>
      <c r="B24" s="121">
        <v>0</v>
      </c>
      <c r="D24" s="121">
        <v>0</v>
      </c>
      <c r="E24" s="147"/>
      <c r="F24" s="121">
        <v>0</v>
      </c>
      <c r="G24" s="34"/>
      <c r="H24" s="121">
        <v>0</v>
      </c>
      <c r="I24" s="34"/>
      <c r="J24" s="121">
        <v>0</v>
      </c>
      <c r="K24" s="34"/>
      <c r="L24" s="121">
        <v>0</v>
      </c>
      <c r="M24" s="34"/>
      <c r="N24" s="121">
        <v>0</v>
      </c>
      <c r="O24" s="34"/>
      <c r="P24" s="121">
        <v>36</v>
      </c>
    </row>
    <row r="25" spans="1:16" x14ac:dyDescent="0.25">
      <c r="A25" s="51" t="s">
        <v>149</v>
      </c>
      <c r="B25" s="121">
        <v>0</v>
      </c>
      <c r="D25" s="121">
        <v>0</v>
      </c>
      <c r="E25" s="147"/>
      <c r="F25" s="182">
        <v>0</v>
      </c>
      <c r="G25" s="34"/>
      <c r="H25" s="121">
        <v>0</v>
      </c>
      <c r="I25" s="34"/>
      <c r="J25" s="182">
        <v>0</v>
      </c>
      <c r="K25" s="34"/>
      <c r="L25" s="182">
        <v>0</v>
      </c>
      <c r="M25" s="34"/>
      <c r="N25" s="182">
        <v>-12</v>
      </c>
      <c r="O25" s="34"/>
      <c r="P25" s="121">
        <v>0</v>
      </c>
    </row>
    <row r="26" spans="1:16" x14ac:dyDescent="0.25">
      <c r="A26" s="51" t="s">
        <v>150</v>
      </c>
      <c r="B26" s="121">
        <v>0</v>
      </c>
      <c r="C26" s="34"/>
      <c r="D26" s="121">
        <v>-17</v>
      </c>
      <c r="E26" s="147"/>
      <c r="F26" s="121">
        <v>0</v>
      </c>
      <c r="H26" s="121">
        <v>0</v>
      </c>
      <c r="I26" s="34"/>
      <c r="J26" s="121">
        <v>0</v>
      </c>
      <c r="K26" s="34"/>
      <c r="L26" s="182">
        <v>0</v>
      </c>
      <c r="M26" s="34"/>
      <c r="N26" s="121">
        <v>0</v>
      </c>
      <c r="O26" s="34"/>
      <c r="P26" s="121">
        <v>0</v>
      </c>
    </row>
    <row r="27" spans="1:16" x14ac:dyDescent="0.25">
      <c r="A27" s="51" t="s">
        <v>151</v>
      </c>
      <c r="B27" s="121">
        <v>0</v>
      </c>
      <c r="C27" s="34"/>
      <c r="D27" s="121">
        <v>-17</v>
      </c>
      <c r="F27" s="121">
        <v>0</v>
      </c>
      <c r="H27" s="121">
        <v>0</v>
      </c>
      <c r="I27" s="34"/>
      <c r="J27" s="121">
        <v>0</v>
      </c>
      <c r="K27" s="34"/>
      <c r="L27" s="121">
        <v>0</v>
      </c>
      <c r="M27" s="34"/>
      <c r="N27" s="121">
        <v>0</v>
      </c>
      <c r="O27" s="34"/>
      <c r="P27" s="121">
        <v>0</v>
      </c>
    </row>
    <row r="28" spans="1:16" x14ac:dyDescent="0.25">
      <c r="A28" s="51" t="s">
        <v>152</v>
      </c>
      <c r="B28" s="82">
        <v>0</v>
      </c>
      <c r="C28" s="34"/>
      <c r="D28" s="82">
        <v>-8</v>
      </c>
      <c r="F28" s="82">
        <v>0</v>
      </c>
      <c r="H28" s="82">
        <v>0</v>
      </c>
      <c r="I28" s="34"/>
      <c r="J28" s="82">
        <v>0</v>
      </c>
      <c r="K28" s="34"/>
      <c r="L28" s="82">
        <v>0</v>
      </c>
      <c r="M28" s="34"/>
      <c r="N28" s="82">
        <v>0</v>
      </c>
      <c r="O28" s="34"/>
      <c r="P28" s="82">
        <v>-4</v>
      </c>
    </row>
    <row r="29" spans="1:16" x14ac:dyDescent="0.25">
      <c r="A29" s="78" t="s">
        <v>153</v>
      </c>
      <c r="B29" s="80">
        <f>SUM(B13:B28)</f>
        <v>130</v>
      </c>
      <c r="C29" s="34"/>
      <c r="D29" s="80">
        <f>SUM(D15:D28)</f>
        <v>121</v>
      </c>
      <c r="F29" s="80">
        <f>SUM(F15:F28)</f>
        <v>122</v>
      </c>
      <c r="G29" s="34"/>
      <c r="H29" s="80">
        <f>SUM(H15:H28)</f>
        <v>212</v>
      </c>
      <c r="I29" s="34"/>
      <c r="J29" s="80">
        <f>SUM(J15:J22)</f>
        <v>257</v>
      </c>
      <c r="K29" s="34"/>
      <c r="L29" s="80">
        <f>SUM(L15:L22)</f>
        <v>336</v>
      </c>
      <c r="M29" s="34"/>
      <c r="N29" s="80">
        <v>190</v>
      </c>
      <c r="O29" s="34"/>
      <c r="P29" s="80">
        <v>287</v>
      </c>
    </row>
    <row r="30" spans="1:16" ht="5.15" customHeight="1" x14ac:dyDescent="0.25">
      <c r="A30" s="78"/>
      <c r="B30" s="123"/>
      <c r="C30" s="34"/>
      <c r="D30" s="123"/>
      <c r="F30" s="123"/>
      <c r="G30" s="34"/>
      <c r="H30" s="123"/>
      <c r="I30" s="34"/>
      <c r="J30" s="124"/>
      <c r="K30" s="34"/>
      <c r="L30" s="123"/>
      <c r="M30" s="34"/>
      <c r="N30" s="123"/>
      <c r="O30" s="34"/>
      <c r="P30" s="123"/>
    </row>
    <row r="31" spans="1:16" ht="13.5" x14ac:dyDescent="0.25">
      <c r="A31" s="78" t="s">
        <v>228</v>
      </c>
      <c r="B31" s="123"/>
      <c r="C31" s="34"/>
      <c r="D31" s="123"/>
      <c r="F31" s="123"/>
      <c r="G31" s="34"/>
      <c r="H31" s="123"/>
      <c r="I31" s="34"/>
      <c r="J31" s="125"/>
      <c r="K31" s="34"/>
      <c r="L31" s="123"/>
      <c r="M31" s="34"/>
      <c r="N31" s="123"/>
      <c r="O31" s="34"/>
      <c r="P31" s="123"/>
    </row>
    <row r="32" spans="1:16" x14ac:dyDescent="0.25">
      <c r="A32" s="78" t="s">
        <v>154</v>
      </c>
      <c r="B32" s="126" t="s">
        <v>123</v>
      </c>
      <c r="C32" s="34"/>
      <c r="D32" s="126" t="s">
        <v>123</v>
      </c>
      <c r="F32" s="126" t="s">
        <v>123</v>
      </c>
      <c r="G32" s="34"/>
      <c r="H32" s="126" t="s">
        <v>123</v>
      </c>
      <c r="I32" s="34"/>
      <c r="J32" s="81">
        <f>J29</f>
        <v>257</v>
      </c>
      <c r="K32" s="34"/>
      <c r="L32" s="81">
        <f>L29</f>
        <v>336</v>
      </c>
      <c r="M32" s="34"/>
      <c r="N32" s="81">
        <v>190</v>
      </c>
      <c r="O32" s="34"/>
      <c r="P32" s="81">
        <v>287</v>
      </c>
    </row>
    <row r="33" spans="1:16" ht="13.4" customHeight="1" x14ac:dyDescent="0.25">
      <c r="A33" s="51" t="s">
        <v>155</v>
      </c>
      <c r="B33" s="121" t="s">
        <v>123</v>
      </c>
      <c r="D33" s="121" t="s">
        <v>123</v>
      </c>
      <c r="E33" s="34"/>
      <c r="F33" s="121" t="s">
        <v>123</v>
      </c>
      <c r="H33" s="121" t="s">
        <v>123</v>
      </c>
      <c r="I33" s="34"/>
      <c r="J33" s="82">
        <v>143</v>
      </c>
      <c r="K33" s="34"/>
      <c r="L33" s="82">
        <v>119</v>
      </c>
      <c r="M33" s="34"/>
      <c r="N33" s="82">
        <v>173</v>
      </c>
      <c r="O33" s="34"/>
      <c r="P33" s="82">
        <v>134</v>
      </c>
    </row>
    <row r="34" spans="1:16" ht="13.4" customHeight="1" x14ac:dyDescent="0.25">
      <c r="A34" s="78" t="s">
        <v>140</v>
      </c>
      <c r="B34" s="121" t="s">
        <v>123</v>
      </c>
      <c r="D34" s="121" t="s">
        <v>123</v>
      </c>
      <c r="E34" s="34"/>
      <c r="F34" s="121" t="s">
        <v>123</v>
      </c>
      <c r="H34" s="121" t="s">
        <v>123</v>
      </c>
      <c r="I34" s="34"/>
      <c r="J34" s="79">
        <f>SUM(J32:J33)</f>
        <v>400</v>
      </c>
      <c r="K34" s="34"/>
      <c r="L34" s="79">
        <f>SUM(L32:L33)</f>
        <v>455</v>
      </c>
      <c r="M34" s="34"/>
      <c r="N34" s="79">
        <v>363</v>
      </c>
      <c r="O34" s="34"/>
      <c r="P34" s="79">
        <v>421</v>
      </c>
    </row>
    <row r="35" spans="1:16" x14ac:dyDescent="0.25">
      <c r="A35" s="51" t="s">
        <v>156</v>
      </c>
      <c r="B35" s="121" t="s">
        <v>123</v>
      </c>
      <c r="D35" s="121" t="s">
        <v>123</v>
      </c>
      <c r="E35" s="34"/>
      <c r="F35" s="121" t="s">
        <v>123</v>
      </c>
      <c r="H35" s="121" t="s">
        <v>123</v>
      </c>
      <c r="I35" s="34"/>
      <c r="J35" s="121">
        <v>30</v>
      </c>
      <c r="K35" s="34"/>
      <c r="L35" s="121">
        <v>30</v>
      </c>
      <c r="M35" s="34"/>
      <c r="N35" s="121">
        <v>30</v>
      </c>
      <c r="O35" s="34"/>
      <c r="P35" s="121">
        <v>30</v>
      </c>
    </row>
    <row r="36" spans="1:16" ht="13.4" customHeight="1" x14ac:dyDescent="0.25">
      <c r="A36" s="78" t="s">
        <v>139</v>
      </c>
      <c r="B36" s="82" t="s">
        <v>123</v>
      </c>
      <c r="D36" s="82" t="s">
        <v>123</v>
      </c>
      <c r="E36" s="34"/>
      <c r="F36" s="82" t="s">
        <v>123</v>
      </c>
      <c r="H36" s="82" t="s">
        <v>123</v>
      </c>
      <c r="I36" s="34"/>
      <c r="J36" s="80">
        <f>J34+J35</f>
        <v>430</v>
      </c>
      <c r="K36" s="34"/>
      <c r="L36" s="80">
        <f>L34+L35</f>
        <v>485</v>
      </c>
      <c r="M36" s="34"/>
      <c r="N36" s="80">
        <v>393</v>
      </c>
      <c r="O36" s="34"/>
      <c r="P36" s="80">
        <v>451</v>
      </c>
    </row>
    <row r="37" spans="1:16" ht="4.5" customHeight="1" x14ac:dyDescent="0.25">
      <c r="A37" s="78"/>
      <c r="B37" s="127"/>
      <c r="D37" s="127"/>
      <c r="E37" s="34"/>
      <c r="F37" s="127"/>
      <c r="H37" s="127"/>
      <c r="I37" s="34"/>
      <c r="J37" s="123"/>
      <c r="K37" s="34"/>
      <c r="L37" s="123"/>
      <c r="M37" s="34"/>
      <c r="N37" s="123"/>
      <c r="O37" s="34"/>
      <c r="P37" s="123"/>
    </row>
    <row r="38" spans="1:16" ht="13.4" customHeight="1" x14ac:dyDescent="0.25">
      <c r="A38" s="78" t="s">
        <v>157</v>
      </c>
      <c r="B38" s="127"/>
      <c r="D38" s="127"/>
      <c r="E38" s="34"/>
      <c r="F38" s="127"/>
      <c r="H38" s="127"/>
      <c r="I38" s="34"/>
      <c r="J38" s="123"/>
      <c r="K38" s="34"/>
      <c r="L38" s="123"/>
      <c r="M38" s="34"/>
      <c r="N38" s="123"/>
      <c r="O38" s="34"/>
      <c r="P38" s="123"/>
    </row>
    <row r="39" spans="1:16" ht="12.65" customHeight="1" x14ac:dyDescent="0.25">
      <c r="A39" s="78" t="s">
        <v>154</v>
      </c>
      <c r="B39" s="81">
        <f>B29</f>
        <v>130</v>
      </c>
      <c r="C39" s="34"/>
      <c r="D39" s="81">
        <f>D29</f>
        <v>121</v>
      </c>
      <c r="F39" s="81">
        <f>F29</f>
        <v>122</v>
      </c>
      <c r="G39" s="34"/>
      <c r="H39" s="81">
        <f>H29</f>
        <v>212</v>
      </c>
      <c r="I39" s="147"/>
      <c r="J39" s="126" t="s">
        <v>123</v>
      </c>
      <c r="K39" s="147"/>
      <c r="L39" s="126" t="s">
        <v>123</v>
      </c>
      <c r="M39" s="147"/>
      <c r="N39" s="126" t="s">
        <v>123</v>
      </c>
      <c r="O39" s="147"/>
      <c r="P39" s="126" t="s">
        <v>123</v>
      </c>
    </row>
    <row r="40" spans="1:16" ht="16.75" customHeight="1" x14ac:dyDescent="0.25">
      <c r="A40" s="51" t="s">
        <v>158</v>
      </c>
      <c r="B40" s="82">
        <f>175+80</f>
        <v>255</v>
      </c>
      <c r="C40" s="34"/>
      <c r="D40" s="82">
        <f>176+114</f>
        <v>290</v>
      </c>
      <c r="F40" s="82">
        <v>317</v>
      </c>
      <c r="G40" s="34"/>
      <c r="H40" s="82">
        <v>238</v>
      </c>
      <c r="J40" s="121" t="s">
        <v>123</v>
      </c>
      <c r="L40" s="121" t="s">
        <v>123</v>
      </c>
      <c r="N40" s="121" t="s">
        <v>123</v>
      </c>
      <c r="P40" s="121" t="s">
        <v>123</v>
      </c>
    </row>
    <row r="41" spans="1:16" x14ac:dyDescent="0.25">
      <c r="A41" s="78" t="s">
        <v>159</v>
      </c>
      <c r="B41" s="79">
        <f>SUM(B39:B40)</f>
        <v>385</v>
      </c>
      <c r="C41" s="34"/>
      <c r="D41" s="79">
        <f>SUM(D39:D40)</f>
        <v>411</v>
      </c>
      <c r="F41" s="79">
        <f>SUM(F39:F40)</f>
        <v>439</v>
      </c>
      <c r="G41" s="34"/>
      <c r="H41" s="79">
        <f>SUM(H39:H40)</f>
        <v>450</v>
      </c>
      <c r="J41" s="121" t="s">
        <v>123</v>
      </c>
      <c r="L41" s="121" t="s">
        <v>123</v>
      </c>
      <c r="N41" s="121" t="s">
        <v>123</v>
      </c>
      <c r="P41" s="121" t="s">
        <v>123</v>
      </c>
    </row>
    <row r="42" spans="1:16" x14ac:dyDescent="0.25">
      <c r="A42" s="51" t="s">
        <v>160</v>
      </c>
      <c r="B42" s="82" t="s">
        <v>123</v>
      </c>
      <c r="C42" s="34"/>
      <c r="D42" s="82">
        <v>-60</v>
      </c>
      <c r="F42" s="82">
        <v>-99</v>
      </c>
      <c r="G42" s="34"/>
      <c r="H42" s="82">
        <v>-110</v>
      </c>
      <c r="J42" s="121" t="s">
        <v>123</v>
      </c>
      <c r="L42" s="121" t="s">
        <v>123</v>
      </c>
      <c r="N42" s="121" t="s">
        <v>123</v>
      </c>
      <c r="P42" s="121" t="s">
        <v>123</v>
      </c>
    </row>
    <row r="43" spans="1:16" x14ac:dyDescent="0.25">
      <c r="A43" s="78" t="s">
        <v>139</v>
      </c>
      <c r="B43" s="79">
        <f>B41</f>
        <v>385</v>
      </c>
      <c r="C43" s="34"/>
      <c r="D43" s="79">
        <f>SUM(D41:D42)</f>
        <v>351</v>
      </c>
      <c r="F43" s="79">
        <f>SUM(F41:F42)</f>
        <v>340</v>
      </c>
      <c r="G43" s="34"/>
      <c r="H43" s="79">
        <f>SUM(H41:H42)</f>
        <v>340</v>
      </c>
      <c r="J43" s="121" t="s">
        <v>123</v>
      </c>
      <c r="L43" s="121" t="s">
        <v>123</v>
      </c>
      <c r="N43" s="121" t="s">
        <v>123</v>
      </c>
      <c r="P43" s="121" t="s">
        <v>123</v>
      </c>
    </row>
    <row r="44" spans="1:16" x14ac:dyDescent="0.25">
      <c r="A44" s="51" t="s">
        <v>161</v>
      </c>
      <c r="B44" s="128" t="s">
        <v>123</v>
      </c>
      <c r="C44" s="34"/>
      <c r="D44" s="128">
        <v>-80</v>
      </c>
      <c r="F44" s="128">
        <v>-50</v>
      </c>
      <c r="G44" s="34"/>
      <c r="H44" s="128">
        <v>-40</v>
      </c>
      <c r="J44" s="121" t="s">
        <v>123</v>
      </c>
      <c r="L44" s="121" t="s">
        <v>123</v>
      </c>
      <c r="N44" s="121" t="s">
        <v>123</v>
      </c>
      <c r="P44" s="121" t="s">
        <v>123</v>
      </c>
    </row>
    <row r="45" spans="1:16" x14ac:dyDescent="0.25">
      <c r="A45" s="78" t="s">
        <v>140</v>
      </c>
      <c r="B45" s="129">
        <f>B43</f>
        <v>385</v>
      </c>
      <c r="C45" s="34"/>
      <c r="D45" s="129">
        <f>SUM(D43:D44)</f>
        <v>271</v>
      </c>
      <c r="F45" s="129">
        <f>SUM(F43:F44)</f>
        <v>290</v>
      </c>
      <c r="G45" s="34"/>
      <c r="H45" s="129">
        <f>SUM(H43:H44)</f>
        <v>300</v>
      </c>
      <c r="J45" s="82" t="s">
        <v>123</v>
      </c>
      <c r="L45" s="82" t="s">
        <v>123</v>
      </c>
      <c r="N45" s="82" t="s">
        <v>123</v>
      </c>
      <c r="P45" s="82" t="s">
        <v>123</v>
      </c>
    </row>
    <row r="46" spans="1:16" x14ac:dyDescent="0.25">
      <c r="A46" s="78"/>
      <c r="B46" s="123"/>
      <c r="C46" s="34"/>
      <c r="D46" s="123"/>
      <c r="F46" s="123"/>
      <c r="G46" s="34"/>
      <c r="H46" s="123"/>
    </row>
    <row r="47" spans="1:16" ht="27" customHeight="1" x14ac:dyDescent="0.25">
      <c r="A47" s="209" t="s">
        <v>162</v>
      </c>
      <c r="B47" s="204"/>
      <c r="C47" s="204"/>
      <c r="D47" s="204"/>
      <c r="E47" s="204"/>
      <c r="F47" s="204"/>
      <c r="G47" s="204"/>
      <c r="H47" s="204"/>
      <c r="I47" s="204"/>
      <c r="J47" s="204"/>
      <c r="K47" s="204"/>
      <c r="L47" s="204"/>
    </row>
    <row r="48" spans="1:16" ht="41.15" customHeight="1" x14ac:dyDescent="0.25">
      <c r="A48" s="209" t="s">
        <v>163</v>
      </c>
      <c r="B48" s="209"/>
      <c r="C48" s="209"/>
      <c r="D48" s="209"/>
      <c r="E48" s="209"/>
      <c r="F48" s="209"/>
      <c r="G48" s="209"/>
      <c r="H48" s="209"/>
      <c r="I48" s="209"/>
      <c r="J48" s="209"/>
      <c r="K48" s="209"/>
      <c r="L48" s="209"/>
    </row>
    <row r="49" spans="1:12" ht="31" customHeight="1" x14ac:dyDescent="0.25">
      <c r="A49" s="209" t="s">
        <v>164</v>
      </c>
      <c r="B49" s="209"/>
      <c r="C49" s="209"/>
      <c r="D49" s="209"/>
      <c r="E49" s="209"/>
      <c r="F49" s="209"/>
      <c r="G49" s="209"/>
      <c r="H49" s="209"/>
      <c r="I49" s="209"/>
      <c r="J49" s="209"/>
      <c r="K49" s="209"/>
      <c r="L49" s="209"/>
    </row>
    <row r="50" spans="1:12" ht="37.5" customHeight="1" x14ac:dyDescent="0.25">
      <c r="A50" s="209" t="s">
        <v>165</v>
      </c>
      <c r="B50" s="209"/>
      <c r="C50" s="209"/>
      <c r="D50" s="209"/>
      <c r="E50" s="209"/>
      <c r="F50" s="209"/>
      <c r="G50" s="209"/>
      <c r="H50" s="209"/>
      <c r="I50" s="209"/>
      <c r="J50" s="209"/>
      <c r="K50" s="209"/>
      <c r="L50" s="209"/>
    </row>
    <row r="51" spans="1:12" ht="16.75" customHeight="1" x14ac:dyDescent="0.25">
      <c r="A51" s="201" t="s">
        <v>22</v>
      </c>
      <c r="B51" s="201"/>
      <c r="C51" s="201"/>
      <c r="D51" s="201"/>
      <c r="E51" s="201"/>
      <c r="F51" s="201"/>
      <c r="G51" s="201"/>
      <c r="H51" s="201"/>
      <c r="I51" s="201"/>
      <c r="J51" s="201"/>
      <c r="K51" s="201"/>
      <c r="L51" s="201"/>
    </row>
    <row r="52" spans="1:12" ht="16.75" customHeight="1" x14ac:dyDescent="0.25"/>
    <row r="53" spans="1:12" ht="16.75" customHeight="1" x14ac:dyDescent="0.25"/>
    <row r="54" spans="1:12" ht="16.75" customHeight="1" x14ac:dyDescent="0.25"/>
    <row r="55" spans="1:12" ht="16.75" customHeight="1" x14ac:dyDescent="0.25"/>
    <row r="56" spans="1:12" ht="16.75" customHeight="1" x14ac:dyDescent="0.25"/>
    <row r="57" spans="1:12" ht="16.75" customHeight="1" x14ac:dyDescent="0.25"/>
    <row r="58" spans="1:12" ht="16.75" customHeight="1" x14ac:dyDescent="0.25"/>
    <row r="59" spans="1:12" ht="16.75" customHeight="1" x14ac:dyDescent="0.25"/>
    <row r="60" spans="1:12" ht="16.75" customHeight="1" x14ac:dyDescent="0.25"/>
    <row r="61" spans="1:12" ht="16.75" customHeight="1" x14ac:dyDescent="0.25"/>
    <row r="62" spans="1:12" ht="16.75" customHeight="1" x14ac:dyDescent="0.25"/>
    <row r="63" spans="1:12" ht="16.75" customHeight="1" x14ac:dyDescent="0.25"/>
    <row r="64" spans="1:12"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sheetData>
  <mergeCells count="7">
    <mergeCell ref="A51:L51"/>
    <mergeCell ref="A1:A3"/>
    <mergeCell ref="A4:A5"/>
    <mergeCell ref="A47:L47"/>
    <mergeCell ref="A48:L48"/>
    <mergeCell ref="A49:L49"/>
    <mergeCell ref="A50:L50"/>
  </mergeCells>
  <pageMargins left="0.7" right="0.7" top="0.75" bottom="0.75" header="0.3" footer="0.3"/>
  <pageSetup scale="66"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Non-GAAP Reconciliations</vt:lpstr>
      <vt:lpstr>CC Revenue Growth-Consolidated</vt:lpstr>
      <vt:lpstr>Consolidated Adjusted EBITDA</vt:lpstr>
      <vt:lpstr>Consolidated Adjusted FCF</vt:lpstr>
      <vt:lpstr>Net debt</vt:lpstr>
      <vt:lpstr>Component Revenue</vt:lpstr>
      <vt:lpstr>CC Revenue Growth-Segment</vt:lpstr>
      <vt:lpstr>Component UFCF</vt:lpstr>
      <vt:lpstr>Steady State Free Cash Flow</vt:lpstr>
      <vt:lpstr>Guidance Reconciliation</vt:lpstr>
      <vt:lpstr>Stated Currency Rates</vt:lpstr>
      <vt:lpstr>'CC Revenue Growth-Segment'!Print_Area</vt:lpstr>
      <vt:lpstr>'Non-GAAP Reconciliations'!Print_Area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Girmus</dc:creator>
  <cp:keywords/>
  <dc:description/>
  <cp:lastModifiedBy>Sinclair, Heather</cp:lastModifiedBy>
  <cp:revision/>
  <dcterms:created xsi:type="dcterms:W3CDTF">2020-07-31T13:54:19Z</dcterms:created>
  <dcterms:modified xsi:type="dcterms:W3CDTF">2024-09-04T20:37:57Z</dcterms:modified>
  <cp:category/>
  <cp:contentStatus/>
</cp:coreProperties>
</file>